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Area" localSheetId="0">Sheet1!$A$1:$I$16</definedName>
  </definedNames>
  <calcPr calcId="144525"/>
</workbook>
</file>

<file path=xl/sharedStrings.xml><?xml version="1.0" encoding="utf-8"?>
<sst xmlns="http://schemas.openxmlformats.org/spreadsheetml/2006/main" count="50" uniqueCount="38">
  <si>
    <t>市交通运输局福田管理局7月公开选用机关事业单位辅助人员成绩汇总表</t>
  </si>
  <si>
    <t>序号</t>
  </si>
  <si>
    <t>岗位名称</t>
  </si>
  <si>
    <t>人员姓名</t>
  </si>
  <si>
    <t>身份证号码后四位</t>
  </si>
  <si>
    <t>笔试成绩（权重40%）</t>
  </si>
  <si>
    <t>考核成绩（权重60%）</t>
  </si>
  <si>
    <t>考核总成绩</t>
  </si>
  <si>
    <t>同岗位排名</t>
  </si>
  <si>
    <t>是否录取入围体检</t>
  </si>
  <si>
    <t>安监岗(FTA39)</t>
  </si>
  <si>
    <t>黄**</t>
  </si>
  <si>
    <t>是</t>
  </si>
  <si>
    <t>陈*</t>
  </si>
  <si>
    <t>0021</t>
  </si>
  <si>
    <t>否</t>
  </si>
  <si>
    <t>赵**</t>
  </si>
  <si>
    <t>0217</t>
  </si>
  <si>
    <t>交通运输辅助岗(FTA40)</t>
  </si>
  <si>
    <t>吴**</t>
  </si>
  <si>
    <t>0476</t>
  </si>
  <si>
    <t>86.5</t>
  </si>
  <si>
    <t>邹**</t>
  </si>
  <si>
    <t>4673</t>
  </si>
  <si>
    <t>田**</t>
  </si>
  <si>
    <t>5216</t>
  </si>
  <si>
    <t>李**</t>
  </si>
  <si>
    <t>2532</t>
  </si>
  <si>
    <t>吴*</t>
  </si>
  <si>
    <t>7934</t>
  </si>
  <si>
    <t>交通运输辅助岗(FTA41)</t>
  </si>
  <si>
    <t>陈**</t>
  </si>
  <si>
    <t>6729</t>
  </si>
  <si>
    <t>2320</t>
  </si>
  <si>
    <t>9327</t>
  </si>
  <si>
    <t>余**</t>
  </si>
  <si>
    <t>6124</t>
  </si>
  <si>
    <t>备注：入围体检人员已通知在规定日期到指定医院体检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</si>
</sst>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view="pageBreakPreview" zoomScaleNormal="90" workbookViewId="0">
      <selection activeCell="C4" sqref="C4"/>
    </sheetView>
  </sheetViews>
  <sheetFormatPr defaultColWidth="9" defaultRowHeight="30" customHeight="1"/>
  <cols>
    <col min="1" max="1" width="6.5" customWidth="1"/>
    <col min="2" max="2" width="15.6296296296296" customWidth="1"/>
    <col min="3" max="3" width="12.5" customWidth="1"/>
    <col min="4" max="4" width="22.7037037037037" customWidth="1"/>
    <col min="5" max="6" width="15" style="1" customWidth="1"/>
    <col min="7" max="7" width="16.5" customWidth="1"/>
    <col min="8" max="8" width="12.4444444444444" customWidth="1"/>
    <col min="9" max="9" width="1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16" t="s">
        <v>9</v>
      </c>
    </row>
    <row r="3" ht="32" customHeight="1" spans="1:9">
      <c r="A3" s="3"/>
      <c r="B3" s="3"/>
      <c r="C3" s="3"/>
      <c r="D3" s="3"/>
      <c r="E3" s="4"/>
      <c r="F3" s="4"/>
      <c r="G3" s="3"/>
      <c r="H3" s="3"/>
      <c r="I3" s="16"/>
    </row>
    <row r="4" ht="58" customHeight="1" spans="1:9">
      <c r="A4" s="5">
        <v>1</v>
      </c>
      <c r="B4" s="6" t="s">
        <v>10</v>
      </c>
      <c r="C4" s="7" t="s">
        <v>11</v>
      </c>
      <c r="D4" s="7">
        <v>1028</v>
      </c>
      <c r="E4" s="7">
        <v>67.35</v>
      </c>
      <c r="F4" s="7">
        <f>60.4+26.8</f>
        <v>87.2</v>
      </c>
      <c r="G4" s="8">
        <f>E4*40%+F4*60%</f>
        <v>79.26</v>
      </c>
      <c r="H4" s="9">
        <v>1</v>
      </c>
      <c r="I4" s="9" t="s">
        <v>12</v>
      </c>
    </row>
    <row r="5" ht="58" customHeight="1" spans="1:9">
      <c r="A5" s="5">
        <v>2</v>
      </c>
      <c r="B5" s="10"/>
      <c r="C5" s="7" t="s">
        <v>13</v>
      </c>
      <c r="D5" s="17" t="s">
        <v>14</v>
      </c>
      <c r="E5" s="7">
        <v>73</v>
      </c>
      <c r="F5" s="7">
        <f>52.5+23.5</f>
        <v>76</v>
      </c>
      <c r="G5" s="8">
        <f>E5*40%+F5*60%</f>
        <v>74.8</v>
      </c>
      <c r="H5" s="9">
        <v>2</v>
      </c>
      <c r="I5" s="9" t="s">
        <v>15</v>
      </c>
    </row>
    <row r="6" ht="58" customHeight="1" spans="1:9">
      <c r="A6" s="5">
        <v>3</v>
      </c>
      <c r="B6" s="10"/>
      <c r="C6" s="7" t="s">
        <v>16</v>
      </c>
      <c r="D6" s="17" t="s">
        <v>17</v>
      </c>
      <c r="E6" s="7">
        <v>66.65</v>
      </c>
      <c r="F6" s="7">
        <f>49.4+21.4</f>
        <v>70.8</v>
      </c>
      <c r="G6" s="8">
        <f>E6*40%+F6*60%</f>
        <v>69.14</v>
      </c>
      <c r="H6" s="9">
        <v>3</v>
      </c>
      <c r="I6" s="9" t="s">
        <v>15</v>
      </c>
    </row>
    <row r="7" ht="40" customHeight="1" spans="1:9">
      <c r="A7" s="5">
        <v>4</v>
      </c>
      <c r="B7" s="11" t="s">
        <v>18</v>
      </c>
      <c r="C7" s="7" t="s">
        <v>19</v>
      </c>
      <c r="D7" s="12" t="s">
        <v>20</v>
      </c>
      <c r="E7" s="7" t="s">
        <v>21</v>
      </c>
      <c r="F7" s="7">
        <f>59.6+25.2</f>
        <v>84.8</v>
      </c>
      <c r="G7" s="8">
        <f>E7*40%+F7*60%</f>
        <v>85.48</v>
      </c>
      <c r="H7" s="9">
        <v>1</v>
      </c>
      <c r="I7" s="9" t="s">
        <v>12</v>
      </c>
    </row>
    <row r="8" customFormat="1" ht="40" customHeight="1" spans="1:9">
      <c r="A8" s="5">
        <v>5</v>
      </c>
      <c r="B8" s="13"/>
      <c r="C8" s="7" t="s">
        <v>22</v>
      </c>
      <c r="D8" s="12" t="s">
        <v>23</v>
      </c>
      <c r="E8" s="7">
        <v>87.6</v>
      </c>
      <c r="F8" s="7">
        <f>58.6+23.6</f>
        <v>82.2</v>
      </c>
      <c r="G8" s="8">
        <f>E8*40%+F8*60%</f>
        <v>84.36</v>
      </c>
      <c r="H8" s="9">
        <v>2</v>
      </c>
      <c r="I8" s="9" t="s">
        <v>15</v>
      </c>
    </row>
    <row r="9" customFormat="1" ht="40" customHeight="1" spans="1:9">
      <c r="A9" s="5">
        <v>6</v>
      </c>
      <c r="B9" s="13"/>
      <c r="C9" s="7" t="s">
        <v>24</v>
      </c>
      <c r="D9" s="12" t="s">
        <v>25</v>
      </c>
      <c r="E9" s="7">
        <v>84.75</v>
      </c>
      <c r="F9" s="7">
        <f>54.9+22.5</f>
        <v>77.4</v>
      </c>
      <c r="G9" s="9">
        <f t="shared" ref="G7:G15" si="0">E9*40%+F9*60%</f>
        <v>80.34</v>
      </c>
      <c r="H9" s="9">
        <v>3</v>
      </c>
      <c r="I9" s="9" t="s">
        <v>15</v>
      </c>
    </row>
    <row r="10" customFormat="1" ht="40" customHeight="1" spans="1:9">
      <c r="A10" s="5">
        <v>7</v>
      </c>
      <c r="B10" s="14"/>
      <c r="C10" s="7" t="s">
        <v>26</v>
      </c>
      <c r="D10" s="12" t="s">
        <v>27</v>
      </c>
      <c r="E10" s="7">
        <v>88.3</v>
      </c>
      <c r="F10" s="7">
        <f>52.6+22</f>
        <v>74.6</v>
      </c>
      <c r="G10" s="9">
        <f t="shared" si="0"/>
        <v>80.08</v>
      </c>
      <c r="H10" s="9">
        <v>4</v>
      </c>
      <c r="I10" s="9" t="s">
        <v>15</v>
      </c>
    </row>
    <row r="11" customFormat="1" ht="40" customHeight="1" spans="1:9">
      <c r="A11" s="5">
        <v>8</v>
      </c>
      <c r="B11" s="13"/>
      <c r="C11" s="7" t="s">
        <v>28</v>
      </c>
      <c r="D11" s="12" t="s">
        <v>29</v>
      </c>
      <c r="E11" s="7">
        <v>85.15</v>
      </c>
      <c r="F11" s="7">
        <f>54.2+22.2</f>
        <v>76.4</v>
      </c>
      <c r="G11" s="9">
        <f t="shared" si="0"/>
        <v>79.9</v>
      </c>
      <c r="H11" s="9">
        <v>5</v>
      </c>
      <c r="I11" s="9" t="s">
        <v>15</v>
      </c>
    </row>
    <row r="12" customFormat="1" ht="40" customHeight="1" spans="1:9">
      <c r="A12" s="5">
        <v>9</v>
      </c>
      <c r="B12" s="11" t="s">
        <v>30</v>
      </c>
      <c r="C12" s="7" t="s">
        <v>31</v>
      </c>
      <c r="D12" s="12" t="s">
        <v>32</v>
      </c>
      <c r="E12" s="7">
        <v>81</v>
      </c>
      <c r="F12" s="7">
        <f>62.8+25.8</f>
        <v>88.6</v>
      </c>
      <c r="G12" s="9">
        <f t="shared" si="0"/>
        <v>85.56</v>
      </c>
      <c r="H12" s="9">
        <v>1</v>
      </c>
      <c r="I12" s="9" t="s">
        <v>12</v>
      </c>
    </row>
    <row r="13" customFormat="1" ht="40" customHeight="1" spans="1:9">
      <c r="A13" s="5">
        <v>10</v>
      </c>
      <c r="B13" s="13"/>
      <c r="C13" s="7" t="s">
        <v>31</v>
      </c>
      <c r="D13" s="12" t="s">
        <v>33</v>
      </c>
      <c r="E13" s="7">
        <v>80.9</v>
      </c>
      <c r="F13" s="7">
        <f>59.8+24</f>
        <v>83.8</v>
      </c>
      <c r="G13" s="9">
        <f t="shared" si="0"/>
        <v>82.64</v>
      </c>
      <c r="H13" s="9">
        <v>2</v>
      </c>
      <c r="I13" s="9" t="s">
        <v>15</v>
      </c>
    </row>
    <row r="14" customFormat="1" ht="40" customHeight="1" spans="1:9">
      <c r="A14" s="5">
        <v>11</v>
      </c>
      <c r="B14" s="13"/>
      <c r="C14" s="7" t="s">
        <v>26</v>
      </c>
      <c r="D14" s="12" t="s">
        <v>34</v>
      </c>
      <c r="E14" s="7">
        <v>82.4</v>
      </c>
      <c r="F14" s="7">
        <f>55.6+24</f>
        <v>79.6</v>
      </c>
      <c r="G14" s="9">
        <f t="shared" si="0"/>
        <v>80.72</v>
      </c>
      <c r="H14" s="9">
        <v>3</v>
      </c>
      <c r="I14" s="9" t="s">
        <v>15</v>
      </c>
    </row>
    <row r="15" customFormat="1" ht="40" customHeight="1" spans="1:9">
      <c r="A15" s="5">
        <v>12</v>
      </c>
      <c r="B15" s="14"/>
      <c r="C15" s="7" t="s">
        <v>35</v>
      </c>
      <c r="D15" s="12" t="s">
        <v>36</v>
      </c>
      <c r="E15" s="7">
        <v>81</v>
      </c>
      <c r="F15" s="7">
        <f>56.3+23.3</f>
        <v>79.6</v>
      </c>
      <c r="G15" s="9">
        <f t="shared" si="0"/>
        <v>80.16</v>
      </c>
      <c r="H15" s="9">
        <v>4</v>
      </c>
      <c r="I15" s="9" t="s">
        <v>15</v>
      </c>
    </row>
    <row r="16" customHeight="1" spans="1:1">
      <c r="A16" s="15" t="s">
        <v>37</v>
      </c>
    </row>
  </sheetData>
  <mergeCells count="13">
    <mergeCell ref="A1:I1"/>
    <mergeCell ref="A2:A3"/>
    <mergeCell ref="B2:B3"/>
    <mergeCell ref="B4:B6"/>
    <mergeCell ref="B7:B11"/>
    <mergeCell ref="B12:B15"/>
    <mergeCell ref="C2:C3"/>
    <mergeCell ref="D2:D3"/>
    <mergeCell ref="E2:E3"/>
    <mergeCell ref="F2:F3"/>
    <mergeCell ref="G2:G3"/>
    <mergeCell ref="H2:H3"/>
    <mergeCell ref="I2:I3"/>
  </mergeCells>
  <pageMargins left="0.700694444444445" right="0.700694444444445" top="0.751388888888889" bottom="0.751388888888889" header="0.298611111111111" footer="0.298611111111111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ZHENGJINMING</dc:creator>
  <cp:lastModifiedBy>秀</cp:lastModifiedBy>
  <dcterms:created xsi:type="dcterms:W3CDTF">2015-06-08T10:19:00Z</dcterms:created>
  <dcterms:modified xsi:type="dcterms:W3CDTF">2023-08-14T06:42:52Z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3288F6FFDE3341ADAA4E895FB7F44B8F</vt:lpwstr>
  </property>
</Properties>
</file>