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tabRatio="876" firstSheet="2" activeTab="2"/>
  </bookViews>
  <sheets>
    <sheet name="教学教研" sheetId="3" r:id="rId1"/>
    <sheet name="教学保障经费" sheetId="4" r:id="rId2"/>
    <sheet name="2025年市对区转移支付-教育费附加" sheetId="5" r:id="rId3"/>
    <sheet name="综合管理经费" sheetId="6" r:id="rId4"/>
    <sheet name="课后服务管理" sheetId="7" r:id="rId5"/>
    <sheet name="午餐午休管理经费" sheetId="8" r:id="rId6"/>
    <sheet name="学生经费" sheetId="9" r:id="rId7"/>
    <sheet name="2025年市对区转移支付-完善义务教育经费" sheetId="10" r:id="rId8"/>
    <sheet name="2025年中央转移支付-城乡义务教育公用经费补助" sheetId="11" r:id="rId9"/>
  </sheets>
  <definedNames>
    <definedName name="_xlnm.Print_Area" localSheetId="1">教学保障经费!$A$1:$E$32</definedName>
    <definedName name="_xlnm.Print_Area" localSheetId="2">'2025年市对区转移支付-教育费附加'!$A$1:$E$21</definedName>
    <definedName name="_xlnm.Print_Area" localSheetId="3">综合管理经费!$A$1:$E$25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闻刚</author>
    <author>Windows 用户</author>
    <author>Chenly</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<sst xmlns="http://schemas.openxmlformats.org/spreadsheetml/2006/main" count="888" uniqueCount="264">
  <si>
    <t>二级项目支出绩效目标申报表</t>
  </si>
  <si>
    <t>项目编码：</t>
  </si>
  <si>
    <t>440304241183100100383</t>
  </si>
  <si>
    <t>项目名称：</t>
  </si>
  <si>
    <t>教学教研</t>
  </si>
  <si>
    <t>申请单位：</t>
  </si>
  <si>
    <t>深圳市福田区实验教育集团侨香学校</t>
  </si>
  <si>
    <t>一级预算单位：</t>
  </si>
  <si>
    <t>深圳市福田区教育局（本级）</t>
  </si>
  <si>
    <t>实施期限：</t>
  </si>
  <si>
    <t>4</t>
  </si>
  <si>
    <t>项目类型：</t>
  </si>
  <si>
    <t>31 履职类项目</t>
  </si>
  <si>
    <t>是否新增项目：</t>
  </si>
  <si>
    <t>否</t>
  </si>
  <si>
    <t>分配方式：</t>
  </si>
  <si>
    <t>因素法和项目法</t>
  </si>
  <si>
    <t>项目总金额（中期规划，万元）：</t>
  </si>
  <si>
    <t>本年度项目金额（万元）：</t>
  </si>
  <si>
    <t>政策依据：</t>
  </si>
  <si>
    <t>《深圳市市级机关培训费管理办法》的通知、《中小学教师继续教育规定》</t>
  </si>
  <si>
    <t>测算依据：</t>
  </si>
  <si>
    <t>教师发展培训：按每校区10万元和在编教师数1650元/年的标准编制</t>
  </si>
  <si>
    <t>年度目标：</t>
  </si>
  <si>
    <t>通过及时开展教学活动、教师培训，保证教科研资助应补尽补率、补助发放准确率、教学活动参与率均达到100%，实现满足学生多元化发展需求、提高教师教学水平及教学及教育活动意外事故0发生的目标。</t>
  </si>
  <si>
    <t>长期目标（跨度多年的项目需填）：</t>
  </si>
  <si>
    <t>一级指标</t>
  </si>
  <si>
    <t>二级指标</t>
  </si>
  <si>
    <t>三级指标</t>
  </si>
  <si>
    <t>指标值</t>
  </si>
  <si>
    <t>指标解释</t>
  </si>
  <si>
    <t>产出指标</t>
  </si>
  <si>
    <t>*数量指标</t>
  </si>
  <si>
    <t>教师培训场次</t>
  </si>
  <si>
    <t>1场</t>
  </si>
  <si>
    <t>考察教师培训开展开展情况。</t>
  </si>
  <si>
    <t>*质量指标</t>
  </si>
  <si>
    <t>培训参与率</t>
  </si>
  <si>
    <t>≥90%</t>
  </si>
  <si>
    <t>考察举办的培训参与情况。</t>
  </si>
  <si>
    <t>*时效指标</t>
  </si>
  <si>
    <t>补助发放及时率</t>
  </si>
  <si>
    <t>100%</t>
  </si>
  <si>
    <t>考察补助发放是否及时。</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</si>
  <si>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</si>
  <si>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</si>
  <si>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</si>
  <si>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</si>
  <si>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</si>
  <si>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</si>
  <si>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</si>
  <si>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</si>
  <si>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提高教师教学水平</t>
  </si>
  <si>
    <t>提高</t>
  </si>
  <si>
    <t>考察教师培训工作是否有效提高教师教学水平。</t>
  </si>
  <si>
    <t>生态效益指标</t>
  </si>
  <si>
    <t>可持续影响指标</t>
  </si>
  <si>
    <t>满意度指标</t>
  </si>
  <si>
    <t>*服务对象满意度指标</t>
  </si>
  <si>
    <t>教师满意度</t>
  </si>
  <si>
    <t>考察教师对项目实施的满意度情况。</t>
  </si>
  <si>
    <t>其他满意度指标</t>
  </si>
  <si>
    <t>440304241183100100484</t>
  </si>
  <si>
    <t>教学保障经费</t>
  </si>
  <si>
    <t>根据教育部和国家体育总局联合发文《关于推进学校体育场馆向社会开放的实施意见》、按照深圳市教育局关于贯彻执行《反恐怖防范管理规范中小学、幼儿园》的通知要求</t>
  </si>
  <si>
    <t>体育场馆开放5万/年/馆，安保人员按照人数测算</t>
  </si>
  <si>
    <t>通过项目开展，确保全年考试正常进行，及时开展思政培训、体育和美育工作，保障考务工作开展，提高师资力量的目标。</t>
  </si>
  <si>
    <t>全年考试场次</t>
  </si>
  <si>
    <t>4场</t>
  </si>
  <si>
    <t>考察全年考试工作完成情况。</t>
  </si>
  <si>
    <t>考务工作人员数</t>
  </si>
  <si>
    <t>69人</t>
  </si>
  <si>
    <t>考察考务工作人员数量情况。</t>
  </si>
  <si>
    <t>美术材料采购数量</t>
  </si>
  <si>
    <t>≥2套</t>
  </si>
  <si>
    <t>考察美术材料采购数量是否与计划一致。</t>
  </si>
  <si>
    <t>体育材料采购数量</t>
  </si>
  <si>
    <t>考察体育材料采购数量是否与计划一致。</t>
  </si>
  <si>
    <t>思政培训场次</t>
  </si>
  <si>
    <t>≥2场</t>
  </si>
  <si>
    <t>考察思政培训场次情况。</t>
  </si>
  <si>
    <t>考场纪律稳定性</t>
  </si>
  <si>
    <t>考察考场纪律稳定情况。</t>
  </si>
  <si>
    <t>美术材料验收合格率</t>
  </si>
  <si>
    <t>考察美术材料验收合格情况。</t>
  </si>
  <si>
    <t>体育材料验收合格率</t>
  </si>
  <si>
    <t>考察体育材料验收合格情况。</t>
  </si>
  <si>
    <t>考察思政培训覆盖率</t>
  </si>
  <si>
    <t>考察思政培训的覆盖率情况。</t>
  </si>
  <si>
    <t>美术材料采购及时率</t>
  </si>
  <si>
    <t>考察美术材料是否及时采购。</t>
  </si>
  <si>
    <t>体育材料采购及时率</t>
  </si>
  <si>
    <t>考察体育材料是否及时采购。</t>
  </si>
  <si>
    <t>思政培训组织的及时性</t>
  </si>
  <si>
    <t>考察思政培训是否及时组织。</t>
  </si>
  <si>
    <t>考务工作开展及时性</t>
  </si>
  <si>
    <t>及时</t>
  </si>
  <si>
    <t>考察考务工作是否及时开展。</t>
  </si>
  <si>
    <t>保障考务工作开展</t>
  </si>
  <si>
    <t>有效保障</t>
  </si>
  <si>
    <t>考察通过项目实施，是否有效保障考务工作政策开展。</t>
  </si>
  <si>
    <t>保障正常教学工作正常开展</t>
  </si>
  <si>
    <t>考察项目的实施对正常教学工作正常开展的影响。</t>
  </si>
  <si>
    <t>学生满意度</t>
  </si>
  <si>
    <t>考察学生的满意度情况。</t>
  </si>
  <si>
    <t>440304251183101002134</t>
  </si>
  <si>
    <t>2025年市对区转移支付-教育费附加</t>
  </si>
  <si>
    <t>3</t>
  </si>
  <si>
    <t>根据市对区转移支付文件要求</t>
  </si>
  <si>
    <t>通过及时开展该项目，保障教学/教育活动参与率均达到100%，实现满足学生多元化发展需求、提高教师教学水平及教学及教育活动意外事故0发生的目标。</t>
  </si>
  <si>
    <t>教学活动开展次数</t>
  </si>
  <si>
    <t>≥1场</t>
  </si>
  <si>
    <t>考察教学活动开展情况</t>
  </si>
  <si>
    <t>教学活动参与率</t>
  </si>
  <si>
    <t>考察教学活动参与情况是否达到预期目标。</t>
  </si>
  <si>
    <t>教学活动开展及时率</t>
  </si>
  <si>
    <t>考察教学活动是否及时开展</t>
  </si>
  <si>
    <t>考察是否有效提高教师教学水平。</t>
  </si>
  <si>
    <t>440304241183100100479</t>
  </si>
  <si>
    <t>综合管理经费</t>
  </si>
  <si>
    <t>《深圳市公办中小学党建工作基本规范（试行）》（深教工委发[2018]41号）、中共中央组织部办公厅《关于进一步规范党费工作的通知》、《加強党组织三年行动计划》、《加强中小学基层党组织的意见》、《深圳市校园安全管理实施细则》</t>
  </si>
  <si>
    <t>党建工作经费按照每名党员500元/年标准编制，可按实际需求调整。</t>
  </si>
  <si>
    <t>通过及时开展党员活动1次、完成日常办公用品购置，实现提高基层党组织凝聚力及保障日常工作正常开展的目标。</t>
  </si>
  <si>
    <t>办公用品购置数量</t>
  </si>
  <si>
    <t>≥3次</t>
  </si>
  <si>
    <t>考察办公用品购置数量。</t>
  </si>
  <si>
    <t>党员活动次数</t>
  </si>
  <si>
    <t>≥1次</t>
  </si>
  <si>
    <t>考察党员活动举办情况。</t>
  </si>
  <si>
    <t>办公用品验收合格率</t>
  </si>
  <si>
    <t>考察办公用品验收合格情况。</t>
  </si>
  <si>
    <t>党组织活动参与率</t>
  </si>
  <si>
    <t>考察党组织活动的参与情况。</t>
  </si>
  <si>
    <t>办公用品购置及时性</t>
  </si>
  <si>
    <t>考察办公用品购置是否及时。</t>
  </si>
  <si>
    <t>党员活动开展及时性</t>
  </si>
  <si>
    <t>考察是否及时开展党员活动。</t>
  </si>
  <si>
    <t>提高基层党组织凝聚力</t>
  </si>
  <si>
    <t>有效提高</t>
  </si>
  <si>
    <t>考察项目的实施对提高基层党组织内部凝聚力的影响。</t>
  </si>
  <si>
    <t>保障日常工作正常开展</t>
  </si>
  <si>
    <t>保障</t>
  </si>
  <si>
    <t>考察项目实施对日常工作正常开展是否有保障作用。</t>
  </si>
  <si>
    <t>教职工满意度</t>
  </si>
  <si>
    <t>考察项目的实施教职工是否满意。</t>
  </si>
  <si>
    <t>440304241183100100441</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</si>
  <si>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</si>
  <si>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</si>
  <si>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课后服务管理按照每人1000元/年</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</si>
  <si>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</si>
  <si>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</si>
  <si>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1900人</t>
  </si>
  <si>
    <t>考察课后服务项目服务学生数量情况。</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</si>
  <si>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</si>
  <si>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</si>
  <si>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</si>
  <si>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</si>
  <si>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</si>
  <si>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学生家长满意度</t>
  </si>
  <si>
    <t>考察学生家长对义务教育阶段课后服务的满意程度。</t>
  </si>
  <si>
    <t>440304241183100100452</t>
  </si>
  <si>
    <t>午餐午休管理经费</t>
  </si>
  <si>
    <t>《深圳市人民政府办公厅关于进一步加强义务教育阶段学生午餐午休管理的意见》（深府办规〔2018〕8号）</t>
  </si>
  <si>
    <t>学校午餐午休管理人员1—4年级按照班级数的1∶1.5、5—9年级按照班级数的1∶1.1配备。公办学校午餐午休管理工作由学校教职员工承担的，按每人每天150元的标准在经费上予以保障。</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</si>
  <si>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</si>
  <si>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午餐午休服务参与学生人数</t>
  </si>
  <si>
    <t>考察参与校内午餐午休服务的学生人数。</t>
  </si>
  <si>
    <t>午餐午休管理人员配备到位率</t>
  </si>
  <si>
    <t>考察是否按照计划完成午餐午休管理人员配备。</t>
  </si>
  <si>
    <t>管理人员经费发放完成率</t>
  </si>
  <si>
    <t>考察发放管理人员经费情况。</t>
  </si>
  <si>
    <t>校内午餐午休服务学生覆盖率</t>
  </si>
  <si>
    <t>考察校内午餐午休服务覆盖学生情况。</t>
  </si>
  <si>
    <t>考察配备的午餐午休管理人员资质情况。</t>
  </si>
  <si>
    <t>管理人员经费发放准确率</t>
  </si>
  <si>
    <t>考察管理人员经费发放是否准确无误。</t>
  </si>
  <si>
    <t>午餐午休服务开展及时性</t>
  </si>
  <si>
    <t>12月31日前</t>
  </si>
  <si>
    <t>考察是否及时开展午餐午休服务。</t>
  </si>
  <si>
    <t>午餐午休管理人员配备及时性</t>
  </si>
  <si>
    <t>考察是否及时配备午餐午休管理人员。</t>
  </si>
  <si>
    <t>管理人员经费发放及时性</t>
  </si>
  <si>
    <t>考察是否及时发放管理人员经费。</t>
  </si>
  <si>
    <t>学生校内午餐午休需求满足率</t>
  </si>
  <si>
    <t>考察该项目对学生校内午餐午休需求的满足程度。</t>
  </si>
  <si>
    <t>安全事故发生次数</t>
  </si>
  <si>
    <t>0次</t>
  </si>
  <si>
    <t>考察午餐午休期间安全事故发生情况。</t>
  </si>
  <si>
    <t>考察学生、家长对午餐午休管理的满意度情况。</t>
  </si>
  <si>
    <t>440304241183100100421</t>
  </si>
  <si>
    <t>学生经费</t>
  </si>
  <si>
    <t>《深圳市教育局 深圳市卫生健康委员会 深圳市财政局 深圳市发展改革委员会关于新增中小学生结核病健康体检工作的通知》（深教[2019]144号）</t>
  </si>
  <si>
    <t>小一、初一入学新生结核病健康体检收费平均3.5元/人</t>
  </si>
  <si>
    <t>通过及时发放学生补贴经费、进行学生体检，保证学生补贴经费发放准确率、学生体检覆盖率达到100%，实现减轻家长教育负担、了解学生身体健康状况的目标。</t>
  </si>
  <si>
    <t>学生补贴经费发放人数</t>
  </si>
  <si>
    <t>7人</t>
  </si>
  <si>
    <t>考察学生补贴经费发放人数是否与计划相匹配。</t>
  </si>
  <si>
    <t>学生体检参与人数</t>
  </si>
  <si>
    <t>3269人</t>
  </si>
  <si>
    <t>考察学生体检参与人数是否与计划相匹配。</t>
  </si>
  <si>
    <t>学生补贴经费发放准确率</t>
  </si>
  <si>
    <t>考察学生补贴经费发放是否准确。</t>
  </si>
  <si>
    <t>学生体检覆盖率</t>
  </si>
  <si>
    <t>考察学生体检覆盖率是否达计划标准。</t>
  </si>
  <si>
    <t>学生补贴经费发放及时率</t>
  </si>
  <si>
    <t>考察学生补贴经费是否及时发放。</t>
  </si>
  <si>
    <t>了解学生身体健康状况</t>
  </si>
  <si>
    <t>了解</t>
  </si>
  <si>
    <t>考察项目的实施是否有助于了解学生身体健康状况。</t>
  </si>
  <si>
    <t>考察学生家长对项目开展的满意程度。</t>
  </si>
  <si>
    <t>440304241183101000487</t>
  </si>
  <si>
    <t>2025年市对区转移支付-完善义务教育经费</t>
  </si>
  <si>
    <t>1.关于印发《关于加强福田区机关事业单位辅助人员管理的实施意见（试行）》及配套工作方案的通知；
2.福田区公办中小学向社会力量购买服务实施细则（暂行）。</t>
  </si>
  <si>
    <t>2人每月25877.64*12个月=310531.68+预计社保增加9468.32元=320000；
60153.93*12个月=732647.16元+预计工资增加部分37352.84=770000。</t>
  </si>
  <si>
    <t>通过及时招聘劳务派遣教师及劳务派遣教职工，实现弥补学校教师数量不足、控制本校教师流动率及减轻校内教师教育负担的目标。</t>
  </si>
  <si>
    <t>劳务派遣教师数量</t>
  </si>
  <si>
    <t>2人</t>
  </si>
  <si>
    <t>考察劳务派遣教师数量情况。</t>
  </si>
  <si>
    <t>劳务派遣教师资质达标率</t>
  </si>
  <si>
    <t>考察学校劳务派遣教师资质是否达到计划标准。</t>
  </si>
  <si>
    <t>招聘劳务派遣资质达标率</t>
  </si>
  <si>
    <t>考察学校招聘劳务派遣资质是否达到计划标准。</t>
  </si>
  <si>
    <t>劳务派遣人员到岗及时率</t>
  </si>
  <si>
    <t>考察劳务派遣人员工作时间是否按照按时上岗工作，有无延迟到岗或缺岗情况，劳务派遣人员到岗及时率=每月按时到岗劳务派遣人员数量/每月全部劳务派遣人员数量。</t>
  </si>
  <si>
    <t>弥补学校教师数量不足</t>
  </si>
  <si>
    <t>有效弥补</t>
  </si>
  <si>
    <t>考察项目开展是否有助于弥补学校教师数量不足。</t>
  </si>
  <si>
    <t>专任教师（空编）配置达标率</t>
  </si>
  <si>
    <t>≤100%</t>
  </si>
  <si>
    <t>考察学校专任教师（空编）配置达标情况，按小学 1：19，初中 1：13.5，高中 1：12.5 的比例核定人员编制，不足部分（空编）通过购买教育服务解决。学校专任教师（空编）配置达标率=专任教师（空编）数量/专任教师（空编）标准人数。</t>
  </si>
  <si>
    <t>教辅人员及后勤人员配置达标率</t>
  </si>
  <si>
    <t>考察学校教辅人员及后勤人员配置达标情况，其中中学不超过核定编制的5%，小学不超过核定编制的4%。学生人数超过 1200 人的学校每超 600 人额外核定 1 名校医学校。教辅人员及后勤人员配置达标率=教辅人员及后勤人员数量/教辅人员及后勤人员标准人数。</t>
  </si>
  <si>
    <t>教师每周课时超标率</t>
  </si>
  <si>
    <t>0%</t>
  </si>
  <si>
    <t>考察通过购买教育服务人员，学校整体专任教师平均每周课时数情况。其中国家规定教师每周课时量：普通高中教师每周工作量10-14节；初中教师每周工作量12-16节；小学教师每周工作量14-18节。</t>
  </si>
  <si>
    <t>减轻校内教师教育负担</t>
  </si>
  <si>
    <t>有效减轻</t>
  </si>
  <si>
    <t>考察通过项目实施，是否减轻校内教师教育负担。</t>
  </si>
  <si>
    <t>教师流动率</t>
  </si>
  <si>
    <t>≤20%</t>
  </si>
  <si>
    <t>考察项目开展是否控制教师流动率。</t>
  </si>
  <si>
    <t>考察学生对购买教育服务的满意度情况。</t>
  </si>
  <si>
    <t>440304251183101002129</t>
  </si>
  <si>
    <t>2025年中央转移支付-城乡义务教育公用经费补助</t>
  </si>
  <si>
    <t>根据《财政部 教育部关于印发&lt;城乡义务教育补助经费管理办法&gt;的通知》（财教〔2021〕56号）。</t>
  </si>
  <si>
    <t>根据《财政部 教育部关于印发&lt;城乡义务教育补助经费管理办法&gt;的通知》（财教〔2021〕56号），城乡义务教育公用经费用于保障学校正常运转、完成教育教学活动和其他日常工作任务等方面支出。</t>
  </si>
  <si>
    <t>维护学校设施的正常功能、美化校园环境以保证教育教学活动的正常进行，为学生提供良好的受教育环境。</t>
  </si>
  <si>
    <t>生均公用经费补助</t>
  </si>
  <si>
    <t>不低于初中1950元/生/年</t>
  </si>
  <si>
    <t>反映生均公用经费补助</t>
  </si>
  <si>
    <t>享受“两免一补”的学生比例</t>
  </si>
  <si>
    <t>反映享受“两免一补”的学生比例</t>
  </si>
  <si>
    <t>资金使用及时性</t>
  </si>
  <si>
    <t>≧95%</t>
  </si>
  <si>
    <t>反映资金使用及时性</t>
  </si>
  <si>
    <t>项目成本</t>
  </si>
  <si>
    <t>≤2280000</t>
  </si>
  <si>
    <t>反映项目成本</t>
  </si>
  <si>
    <t>教师队伍素质</t>
  </si>
  <si>
    <t>提升</t>
  </si>
  <si>
    <t>反映教师队伍素质</t>
  </si>
  <si>
    <t>学校和老师满意度</t>
  </si>
  <si>
    <t>≧90%</t>
  </si>
  <si>
    <t>反映参与单位社会满意度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</si>
</sst>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0"/>
      <color theme="1"/>
      <name val="Arial"/>
      <charset val="134"/>
    </font>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u/>
      <sz val="10"/>
      <color rgb="FF0000FF"/>
      <name val="Arial"/>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 fillId="2" borderId="6"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7" applyNumberFormat="0" applyFill="0" applyAlignment="0" applyProtection="0">
      <alignment vertical="center"/>
    </xf>
    <xf numFmtId="0" fontId="12" fillId="0" borderId="8" applyNumberFormat="0" applyFill="0" applyAlignment="0" applyProtection="0">
      <alignment vertical="center"/>
    </xf>
    <xf numFmtId="0" fontId="12" fillId="0" borderId="0" applyNumberFormat="0" applyFill="0" applyBorder="0" applyAlignment="0" applyProtection="0">
      <alignment vertical="center"/>
    </xf>
    <xf numFmtId="0" fontId="13" fillId="3" borderId="9" applyNumberFormat="0" applyAlignment="0" applyProtection="0">
      <alignment vertical="center"/>
    </xf>
    <xf numFmtId="0" fontId="14" fillId="4" borderId="10" applyNumberFormat="0" applyAlignment="0" applyProtection="0">
      <alignment vertical="center"/>
    </xf>
    <xf numFmtId="0" fontId="15" fillId="4" borderId="9" applyNumberFormat="0" applyAlignment="0" applyProtection="0">
      <alignment vertical="center"/>
    </xf>
    <xf numFmtId="0" fontId="16" fillId="5" borderId="11" applyNumberFormat="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0" fillId="0" borderId="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xf numFmtId="0" fontId="24" fillId="0" borderId="0" applyNumberFormat="0" applyFill="0" applyBorder="0" applyAlignment="0" applyProtection="0"/>
  </cellStyleXfs>
  <cellXfs count="22">
    <xf numFmtId="0" fontId="0" fillId="0" borderId="0" xfId="49"/>
    <xf numFmtId="0" fontId="1" fillId="0" borderId="0" xfId="49" applyFont="1" applyFill="1" applyAlignment="1">
      <alignment vertical="center"/>
    </xf>
    <xf numFmtId="0" fontId="2" fillId="0" borderId="1" xfId="49" applyFont="1" applyFill="1" applyBorder="1" applyAlignment="1" applyProtection="1">
      <alignment horizontal="center" vertical="center" wrapText="1"/>
      <protection locked="0"/>
    </xf>
    <xf numFmtId="0" fontId="3" fillId="0" borderId="1" xfId="49" applyFont="1" applyFill="1" applyBorder="1" applyAlignment="1" applyProtection="1">
      <alignment horizontal="left" vertical="center" wrapText="1"/>
      <protection locked="0"/>
    </xf>
    <xf numFmtId="0" fontId="3" fillId="0" borderId="1" xfId="49" applyFont="1" applyFill="1" applyBorder="1" applyAlignment="1" applyProtection="1">
      <alignment horizontal="center" vertical="center" wrapText="1"/>
      <protection locked="0"/>
    </xf>
    <xf numFmtId="0" fontId="1" fillId="0" borderId="1" xfId="49" applyFont="1" applyFill="1" applyBorder="1" applyAlignment="1">
      <alignment horizontal="center" vertical="center"/>
    </xf>
    <xf numFmtId="49" fontId="3" fillId="0" borderId="1" xfId="49" applyNumberFormat="1" applyFont="1" applyFill="1" applyBorder="1" applyAlignment="1" applyProtection="1">
      <alignment horizontal="left" vertical="center" wrapText="1"/>
      <protection locked="0"/>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xf>
    <xf numFmtId="49" fontId="3" fillId="0" borderId="1" xfId="49" applyNumberFormat="1" applyFont="1" applyFill="1" applyBorder="1" applyAlignment="1" applyProtection="1">
      <alignment horizontal="center" vertical="center" wrapText="1"/>
      <protection locked="0"/>
    </xf>
    <xf numFmtId="0" fontId="3" fillId="0" borderId="4" xfId="49" applyFont="1" applyFill="1" applyBorder="1" applyAlignment="1" applyProtection="1">
      <alignment horizontal="center" vertical="center" wrapText="1"/>
      <protection locked="0"/>
    </xf>
    <xf numFmtId="40" fontId="3" fillId="0" borderId="1" xfId="49" applyNumberFormat="1" applyFont="1" applyFill="1" applyBorder="1" applyAlignment="1" applyProtection="1">
      <alignment horizontal="center" vertical="center" wrapText="1"/>
      <protection locked="0"/>
    </xf>
    <xf numFmtId="0" fontId="3" fillId="0" borderId="1" xfId="49" applyFont="1" applyFill="1" applyBorder="1" applyAlignment="1" applyProtection="1">
      <alignment vertical="center" wrapText="1"/>
      <protection locked="0"/>
    </xf>
    <xf numFmtId="0" fontId="3" fillId="0" borderId="2" xfId="49" applyFont="1" applyFill="1" applyBorder="1" applyAlignment="1" applyProtection="1">
      <alignment vertical="center" wrapText="1"/>
      <protection locked="0"/>
    </xf>
    <xf numFmtId="0" fontId="1" fillId="0" borderId="1" xfId="49" applyFont="1" applyFill="1" applyBorder="1" applyAlignment="1">
      <alignment vertical="center"/>
    </xf>
    <xf numFmtId="0" fontId="1" fillId="0" borderId="1" xfId="49" applyFont="1" applyFill="1" applyBorder="1" applyAlignment="1">
      <alignment horizontal="left" vertical="center" wrapText="1"/>
    </xf>
    <xf numFmtId="0" fontId="1" fillId="0" borderId="1" xfId="49" applyFont="1" applyFill="1" applyBorder="1" applyAlignment="1">
      <alignment vertical="center" wrapText="1"/>
    </xf>
    <xf numFmtId="0" fontId="1" fillId="0" borderId="4" xfId="49" applyFont="1" applyFill="1" applyBorder="1" applyAlignment="1">
      <alignment horizontal="center" vertical="center" wrapText="1"/>
    </xf>
    <xf numFmtId="0" fontId="4" fillId="0" borderId="5" xfId="49" applyFont="1" applyFill="1" applyBorder="1" applyAlignment="1">
      <alignment vertical="center"/>
    </xf>
    <xf numFmtId="0" fontId="1" fillId="0" borderId="0" xfId="49" applyFont="1" applyAlignment="1">
      <alignment vertical="center"/>
    </xf>
    <xf numFmtId="0" fontId="3" fillId="0" borderId="1" xfId="49" applyFont="1" applyFill="1" applyBorder="1" applyAlignment="1">
      <alignment horizontal="center" vertical="center"/>
    </xf>
    <xf numFmtId="0" fontId="1" fillId="0" borderId="1" xfId="49" applyFont="1" applyFill="1" applyBorder="1" applyAlignment="1">
      <alignment horizontal="center" vertical="center" wrapText="1"/>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Percent" xfId="50"/>
    <cellStyle name="Currency" xfId="51"/>
    <cellStyle name="Currency [0]" xfId="52"/>
    <cellStyle name="Comma" xfId="53"/>
    <cellStyle name="Comma [0]" xfId="54"/>
    <cellStyle name="Hyperlink" xfId="55"/>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1"/>
  <sheetViews>
    <sheetView zoomScale="85" zoomScaleNormal="85" zoomScaleSheetLayoutView="85" workbookViewId="0">
      <selection activeCell="J17" sqref="J17"/>
    </sheetView>
  </sheetViews>
  <sheetFormatPr defaultColWidth="8.96296296296296" defaultRowHeight="13.8" customHeight="1" outlineLevelCol="4"/>
  <cols>
    <col min="1" max="1" width="32.7777777777778" style="19" customWidth="1"/>
    <col min="2" max="2" width="21.7777777777778" style="19" customWidth="1"/>
    <col min="3" max="3" width="16.7777777777778" style="19" customWidth="1"/>
    <col min="4" max="4" width="26.2777777777778" style="19" customWidth="1"/>
    <col min="5" max="5" width="48.7777777777778" style="19" customWidth="1"/>
    <col min="6" max="16384" width="10.1388888888889" style="19" customWidth="1"/>
  </cols>
  <sheetData>
    <row r="1" ht="25.2" spans="1:5">
      <c r="A1" s="2" t="s">
        <v>0</v>
      </c>
      <c r="B1" s="2"/>
      <c r="C1" s="2"/>
      <c r="D1" s="2"/>
      <c r="E1" s="2"/>
    </row>
    <row r="2" spans="1:5">
      <c r="A2" s="3" t="s">
        <v>1</v>
      </c>
      <c r="B2" s="4" t="s">
        <v>2</v>
      </c>
      <c r="C2" s="4"/>
      <c r="D2" s="3" t="s">
        <v>3</v>
      </c>
      <c r="E2" s="5" t="s">
        <v>4</v>
      </c>
    </row>
    <row r="3" spans="1:5">
      <c r="A3" s="6" t="s">
        <v>5</v>
      </c>
      <c r="B3" s="20" t="s">
        <v>6</v>
      </c>
      <c r="C3" s="20"/>
      <c r="D3" s="6" t="s">
        <v>7</v>
      </c>
      <c r="E3" s="5" t="s">
        <v>8</v>
      </c>
    </row>
    <row r="4" spans="1:5">
      <c r="A4" s="6" t="s">
        <v>9</v>
      </c>
      <c r="B4" s="9" t="s">
        <v>10</v>
      </c>
      <c r="C4" s="9"/>
      <c r="D4" s="6" t="s">
        <v>11</v>
      </c>
      <c r="E4" s="4" t="s">
        <v>12</v>
      </c>
    </row>
    <row r="5" spans="1:5">
      <c r="A5" s="6" t="s">
        <v>13</v>
      </c>
      <c r="B5" s="11" t="s">
        <v>14</v>
      </c>
      <c r="C5" s="11"/>
      <c r="D5" s="6" t="s">
        <v>15</v>
      </c>
      <c r="E5" s="4" t="s">
        <v>16</v>
      </c>
    </row>
    <row r="6" ht="31" customHeight="1" spans="1:5">
      <c r="A6" s="6" t="s">
        <v>17</v>
      </c>
      <c r="B6" s="11">
        <f>6810042/10000</f>
        <v>681.0042</v>
      </c>
      <c r="C6" s="11"/>
      <c r="D6" s="6" t="s">
        <v>18</v>
      </c>
      <c r="E6" s="11">
        <v>0</v>
      </c>
    </row>
    <row r="7" ht="27" customHeight="1" spans="1:5">
      <c r="A7" s="12" t="s">
        <v>19</v>
      </c>
      <c r="B7" s="12" t="s">
        <v>20</v>
      </c>
      <c r="C7" s="9"/>
      <c r="D7" s="9"/>
      <c r="E7" s="9"/>
    </row>
    <row r="8" ht="27" customHeight="1" spans="1:5">
      <c r="A8" s="12" t="s">
        <v>21</v>
      </c>
      <c r="B8" s="12" t="s">
        <v>22</v>
      </c>
      <c r="C8" s="12"/>
      <c r="D8" s="12"/>
      <c r="E8" s="12"/>
    </row>
    <row r="9" ht="33" customHeight="1" spans="1:5">
      <c r="A9" s="12" t="s">
        <v>23</v>
      </c>
      <c r="B9" s="12" t="s">
        <v>24</v>
      </c>
      <c r="C9" s="9"/>
      <c r="D9" s="9"/>
      <c r="E9" s="9"/>
    </row>
    <row r="10" ht="43" customHeight="1" spans="1:5">
      <c r="A10" s="12" t="s">
        <v>25</v>
      </c>
      <c r="B10" s="12" t="s">
        <v>24</v>
      </c>
      <c r="C10" s="9"/>
      <c r="D10" s="9"/>
      <c r="E10" s="9"/>
    </row>
    <row r="11" ht="27" customHeight="1" spans="1:5">
      <c r="A11" s="4" t="s">
        <v>26</v>
      </c>
      <c r="B11" s="5" t="s">
        <v>27</v>
      </c>
      <c r="C11" s="5" t="s">
        <v>28</v>
      </c>
      <c r="D11" s="5" t="s">
        <v>29</v>
      </c>
      <c r="E11" s="5" t="s">
        <v>30</v>
      </c>
    </row>
    <row r="12" s="19" customFormat="1" spans="1:5">
      <c r="A12" s="12" t="s">
        <v>31</v>
      </c>
      <c r="B12" s="14" t="s">
        <v>32</v>
      </c>
      <c r="C12" s="15" t="s">
        <v>33</v>
      </c>
      <c r="D12" s="16" t="s">
        <v>34</v>
      </c>
      <c r="E12" s="21" t="s">
        <v>35</v>
      </c>
    </row>
    <row r="13" spans="1:5">
      <c r="A13" s="12" t="s">
        <v>31</v>
      </c>
      <c r="B13" s="14" t="s">
        <v>36</v>
      </c>
      <c r="C13" s="15" t="s">
        <v>37</v>
      </c>
      <c r="D13" s="16" t="s">
        <v>38</v>
      </c>
      <c r="E13" s="21" t="s">
        <v>39</v>
      </c>
    </row>
    <row r="14" spans="1:5">
      <c r="A14" s="12" t="s">
        <v>31</v>
      </c>
      <c r="B14" s="14" t="s">
        <v>40</v>
      </c>
      <c r="C14" s="15" t="s">
        <v>41</v>
      </c>
      <c r="D14" s="16" t="s">
        <v>42</v>
      </c>
      <c r="E14" s="21" t="s">
        <v>43</v>
      </c>
    </row>
    <row r="15" ht="41.4" spans="1:5">
      <c r="A15" s="12" t="s">
        <v>31</v>
      </c>
      <c r="B15" s="14" t="s">
        <v>44</v>
      </c>
      <c r="C15" s="15" t="s">
        <v>45</v>
      </c>
      <c r="D15" s="16" t="s">
        <v>46</v>
      </c>
      <c r="E15" s="21" t="s">
        <v>47</v>
      </c>
    </row>
    <row r="16" spans="1:5">
      <c r="A16" s="12" t="s">
        <v>48</v>
      </c>
      <c r="B16" s="14" t="s">
        <v>49</v>
      </c>
      <c r="C16" s="15" t="s">
        <v>50</v>
      </c>
      <c r="D16" s="16" t="s">
        <v>50</v>
      </c>
      <c r="E16" s="21" t="s">
        <v>50</v>
      </c>
    </row>
    <row r="17" spans="1:5">
      <c r="A17" s="12" t="s">
        <v>48</v>
      </c>
      <c r="B17" s="14" t="s">
        <v>51</v>
      </c>
      <c r="C17" s="15" t="s">
        <v>52</v>
      </c>
      <c r="D17" s="16" t="s">
        <v>53</v>
      </c>
      <c r="E17" s="21" t="s">
        <v>54</v>
      </c>
    </row>
    <row r="18" spans="1:5">
      <c r="A18" s="12" t="s">
        <v>48</v>
      </c>
      <c r="B18" s="14" t="s">
        <v>55</v>
      </c>
      <c r="C18" s="15" t="s">
        <v>50</v>
      </c>
      <c r="D18" s="16" t="s">
        <v>50</v>
      </c>
      <c r="E18" s="21" t="s">
        <v>50</v>
      </c>
    </row>
    <row r="19" spans="1:5">
      <c r="A19" s="12" t="s">
        <v>48</v>
      </c>
      <c r="B19" s="14" t="s">
        <v>56</v>
      </c>
      <c r="C19" s="15" t="s">
        <v>50</v>
      </c>
      <c r="D19" s="16" t="s">
        <v>50</v>
      </c>
      <c r="E19" s="21" t="s">
        <v>50</v>
      </c>
    </row>
    <row r="20" spans="1:5">
      <c r="A20" s="12" t="s">
        <v>57</v>
      </c>
      <c r="B20" s="14" t="s">
        <v>58</v>
      </c>
      <c r="C20" s="15" t="s">
        <v>59</v>
      </c>
      <c r="D20" s="16" t="s">
        <v>38</v>
      </c>
      <c r="E20" s="21" t="s">
        <v>60</v>
      </c>
    </row>
    <row r="21" spans="1:5">
      <c r="A21" s="12" t="s">
        <v>57</v>
      </c>
      <c r="B21" s="14" t="s">
        <v>61</v>
      </c>
      <c r="C21" s="15" t="s">
        <v>50</v>
      </c>
      <c r="D21" s="16" t="s">
        <v>50</v>
      </c>
      <c r="E21" s="21" t="s">
        <v>50</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scale="91"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3"/>
  <sheetViews>
    <sheetView topLeftCell="A10" workbookViewId="0">
      <selection activeCell="D13" sqref="D13"/>
    </sheetView>
  </sheetViews>
  <sheetFormatPr defaultColWidth="8.96296296296296" defaultRowHeight="13.8" customHeight="1" outlineLevelCol="4"/>
  <cols>
    <col min="1" max="1" width="30" style="1" customWidth="1"/>
    <col min="2" max="2" width="24.7777777777778"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spans="1:5">
      <c r="A2" s="3" t="s">
        <v>1</v>
      </c>
      <c r="B2" s="4" t="s">
        <v>62</v>
      </c>
      <c r="C2" s="4"/>
      <c r="D2" s="3" t="s">
        <v>3</v>
      </c>
      <c r="E2" s="5" t="s">
        <v>63</v>
      </c>
    </row>
    <row r="3" spans="1:5">
      <c r="A3" s="6" t="s">
        <v>5</v>
      </c>
      <c r="B3" s="7" t="s">
        <v>6</v>
      </c>
      <c r="C3" s="8"/>
      <c r="D3" s="6" t="s">
        <v>7</v>
      </c>
      <c r="E3" s="5" t="s">
        <v>8</v>
      </c>
    </row>
    <row r="4" spans="1:5">
      <c r="A4" s="6" t="s">
        <v>9</v>
      </c>
      <c r="B4" s="9" t="s">
        <v>10</v>
      </c>
      <c r="C4" s="9"/>
      <c r="D4" s="6" t="s">
        <v>11</v>
      </c>
      <c r="E4" s="10" t="s">
        <v>12</v>
      </c>
    </row>
    <row r="5" spans="1:5">
      <c r="A5" s="6" t="s">
        <v>13</v>
      </c>
      <c r="B5" s="11" t="s">
        <v>14</v>
      </c>
      <c r="C5" s="11"/>
      <c r="D5" s="6" t="s">
        <v>15</v>
      </c>
      <c r="E5" s="10" t="s">
        <v>16</v>
      </c>
    </row>
    <row r="6" ht="27.6" spans="1:5">
      <c r="A6" s="6" t="s">
        <v>17</v>
      </c>
      <c r="B6" s="11">
        <f>11005427.8/10000</f>
        <v>1100.54278</v>
      </c>
      <c r="C6" s="11"/>
      <c r="D6" s="6" t="s">
        <v>18</v>
      </c>
      <c r="E6" s="11">
        <v>0</v>
      </c>
    </row>
    <row r="7" ht="17" customHeight="1" spans="1:5">
      <c r="A7" s="12" t="s">
        <v>19</v>
      </c>
      <c r="B7" s="12" t="s">
        <v>64</v>
      </c>
      <c r="C7" s="9"/>
      <c r="D7" s="9"/>
      <c r="E7" s="9"/>
    </row>
    <row r="8" ht="17" customHeight="1" spans="1:5">
      <c r="A8" s="12" t="s">
        <v>21</v>
      </c>
      <c r="B8" s="13" t="s">
        <v>65</v>
      </c>
      <c r="C8" s="13"/>
      <c r="D8" s="13"/>
      <c r="E8" s="13"/>
    </row>
    <row r="9" ht="17" customHeight="1" spans="1:5">
      <c r="A9" s="12" t="s">
        <v>23</v>
      </c>
      <c r="B9" s="12" t="s">
        <v>66</v>
      </c>
      <c r="C9" s="9"/>
      <c r="D9" s="9"/>
      <c r="E9" s="9"/>
    </row>
    <row r="10" ht="31" customHeight="1" spans="1:5">
      <c r="A10" s="12" t="s">
        <v>25</v>
      </c>
      <c r="B10" s="12" t="s">
        <v>66</v>
      </c>
      <c r="C10" s="9"/>
      <c r="D10" s="9"/>
      <c r="E10" s="9"/>
    </row>
    <row r="11" spans="1:5">
      <c r="A11" s="4" t="s">
        <v>26</v>
      </c>
      <c r="B11" s="5" t="s">
        <v>27</v>
      </c>
      <c r="C11" s="5" t="s">
        <v>28</v>
      </c>
      <c r="D11" s="5" t="s">
        <v>29</v>
      </c>
      <c r="E11" s="5" t="s">
        <v>30</v>
      </c>
    </row>
    <row r="12" s="1" customFormat="1" spans="1:5">
      <c r="A12" s="12" t="s">
        <v>31</v>
      </c>
      <c r="B12" s="14" t="s">
        <v>32</v>
      </c>
      <c r="C12" s="15" t="s">
        <v>67</v>
      </c>
      <c r="D12" s="16" t="s">
        <v>68</v>
      </c>
      <c r="E12" s="17" t="s">
        <v>69</v>
      </c>
    </row>
    <row r="13" spans="1:5">
      <c r="A13" s="12" t="s">
        <v>31</v>
      </c>
      <c r="B13" s="14" t="s">
        <v>32</v>
      </c>
      <c r="C13" s="15" t="s">
        <v>70</v>
      </c>
      <c r="D13" s="16" t="s">
        <v>71</v>
      </c>
      <c r="E13" s="17" t="s">
        <v>72</v>
      </c>
    </row>
    <row r="14" spans="1:5">
      <c r="A14" s="12" t="s">
        <v>31</v>
      </c>
      <c r="B14" s="14" t="s">
        <v>32</v>
      </c>
      <c r="C14" s="15" t="s">
        <v>73</v>
      </c>
      <c r="D14" s="16" t="s">
        <v>74</v>
      </c>
      <c r="E14" s="17" t="s">
        <v>75</v>
      </c>
    </row>
    <row r="15" spans="1:5">
      <c r="A15" s="12" t="s">
        <v>31</v>
      </c>
      <c r="B15" s="14" t="s">
        <v>32</v>
      </c>
      <c r="C15" s="15" t="s">
        <v>76</v>
      </c>
      <c r="D15" s="16" t="s">
        <v>74</v>
      </c>
      <c r="E15" s="17" t="s">
        <v>77</v>
      </c>
    </row>
    <row r="16" spans="1:5">
      <c r="A16" s="12" t="s">
        <v>31</v>
      </c>
      <c r="B16" s="14" t="s">
        <v>32</v>
      </c>
      <c r="C16" s="15" t="s">
        <v>78</v>
      </c>
      <c r="D16" s="16" t="s">
        <v>79</v>
      </c>
      <c r="E16" s="17" t="s">
        <v>80</v>
      </c>
    </row>
    <row r="17" spans="1:5">
      <c r="A17" s="12" t="s">
        <v>31</v>
      </c>
      <c r="B17" s="14" t="s">
        <v>36</v>
      </c>
      <c r="C17" s="15" t="s">
        <v>81</v>
      </c>
      <c r="D17" s="16" t="s">
        <v>42</v>
      </c>
      <c r="E17" s="17" t="s">
        <v>82</v>
      </c>
    </row>
    <row r="18" spans="1:5">
      <c r="A18" s="12" t="s">
        <v>31</v>
      </c>
      <c r="B18" s="14" t="s">
        <v>36</v>
      </c>
      <c r="C18" s="15" t="s">
        <v>83</v>
      </c>
      <c r="D18" s="16" t="s">
        <v>42</v>
      </c>
      <c r="E18" s="17" t="s">
        <v>84</v>
      </c>
    </row>
    <row r="19" spans="1:5">
      <c r="A19" s="12" t="s">
        <v>31</v>
      </c>
      <c r="B19" s="14" t="s">
        <v>36</v>
      </c>
      <c r="C19" s="15" t="s">
        <v>85</v>
      </c>
      <c r="D19" s="16" t="s">
        <v>42</v>
      </c>
      <c r="E19" s="17" t="s">
        <v>86</v>
      </c>
    </row>
    <row r="20" spans="1:5">
      <c r="A20" s="12" t="s">
        <v>31</v>
      </c>
      <c r="B20" s="14" t="s">
        <v>36</v>
      </c>
      <c r="C20" s="15" t="s">
        <v>87</v>
      </c>
      <c r="D20" s="16" t="s">
        <v>38</v>
      </c>
      <c r="E20" s="17" t="s">
        <v>88</v>
      </c>
    </row>
    <row r="21" spans="1:5">
      <c r="A21" s="12" t="s">
        <v>31</v>
      </c>
      <c r="B21" s="14" t="s">
        <v>40</v>
      </c>
      <c r="C21" s="15" t="s">
        <v>89</v>
      </c>
      <c r="D21" s="16" t="s">
        <v>42</v>
      </c>
      <c r="E21" s="17" t="s">
        <v>90</v>
      </c>
    </row>
    <row r="22" spans="1:5">
      <c r="A22" s="12" t="s">
        <v>31</v>
      </c>
      <c r="B22" s="14" t="s">
        <v>40</v>
      </c>
      <c r="C22" s="15" t="s">
        <v>91</v>
      </c>
      <c r="D22" s="16" t="s">
        <v>42</v>
      </c>
      <c r="E22" s="17" t="s">
        <v>92</v>
      </c>
    </row>
    <row r="23" spans="1:5">
      <c r="A23" s="12" t="s">
        <v>31</v>
      </c>
      <c r="B23" s="14" t="s">
        <v>40</v>
      </c>
      <c r="C23" s="15" t="s">
        <v>93</v>
      </c>
      <c r="D23" s="16" t="s">
        <v>42</v>
      </c>
      <c r="E23" s="17" t="s">
        <v>94</v>
      </c>
    </row>
    <row r="24" spans="1:5">
      <c r="A24" s="12" t="s">
        <v>31</v>
      </c>
      <c r="B24" s="14" t="s">
        <v>40</v>
      </c>
      <c r="C24" s="15" t="s">
        <v>95</v>
      </c>
      <c r="D24" s="16" t="s">
        <v>96</v>
      </c>
      <c r="E24" s="17" t="s">
        <v>97</v>
      </c>
    </row>
    <row r="25" ht="41.4" spans="1:5">
      <c r="A25" s="12" t="s">
        <v>31</v>
      </c>
      <c r="B25" s="14" t="s">
        <v>44</v>
      </c>
      <c r="C25" s="15" t="s">
        <v>45</v>
      </c>
      <c r="D25" s="16" t="s">
        <v>46</v>
      </c>
      <c r="E25" s="17" t="s">
        <v>47</v>
      </c>
    </row>
    <row r="26" spans="1:5">
      <c r="A26" s="12" t="s">
        <v>48</v>
      </c>
      <c r="B26" s="14" t="s">
        <v>49</v>
      </c>
      <c r="C26" s="15" t="s">
        <v>50</v>
      </c>
      <c r="D26" s="16" t="s">
        <v>50</v>
      </c>
      <c r="E26" s="17" t="s">
        <v>50</v>
      </c>
    </row>
    <row r="27" spans="1:5">
      <c r="A27" s="12" t="s">
        <v>48</v>
      </c>
      <c r="B27" s="14" t="s">
        <v>51</v>
      </c>
      <c r="C27" s="15" t="s">
        <v>98</v>
      </c>
      <c r="D27" s="16" t="s">
        <v>99</v>
      </c>
      <c r="E27" s="17" t="s">
        <v>100</v>
      </c>
    </row>
    <row r="28" spans="1:5">
      <c r="A28" s="12" t="s">
        <v>48</v>
      </c>
      <c r="B28" s="14" t="s">
        <v>51</v>
      </c>
      <c r="C28" s="15" t="s">
        <v>101</v>
      </c>
      <c r="D28" s="16" t="s">
        <v>99</v>
      </c>
      <c r="E28" s="17" t="s">
        <v>102</v>
      </c>
    </row>
    <row r="29" spans="1:5">
      <c r="A29" s="12" t="s">
        <v>48</v>
      </c>
      <c r="B29" s="14" t="s">
        <v>55</v>
      </c>
      <c r="C29" s="15" t="s">
        <v>50</v>
      </c>
      <c r="D29" s="16" t="s">
        <v>50</v>
      </c>
      <c r="E29" s="17" t="s">
        <v>50</v>
      </c>
    </row>
    <row r="30" spans="1:5">
      <c r="A30" s="12" t="s">
        <v>48</v>
      </c>
      <c r="B30" s="14" t="s">
        <v>56</v>
      </c>
      <c r="C30" s="15" t="s">
        <v>50</v>
      </c>
      <c r="D30" s="16" t="s">
        <v>50</v>
      </c>
      <c r="E30" s="17" t="s">
        <v>50</v>
      </c>
    </row>
    <row r="31" spans="1:5">
      <c r="A31" s="12" t="s">
        <v>57</v>
      </c>
      <c r="B31" s="14" t="s">
        <v>58</v>
      </c>
      <c r="C31" s="15" t="s">
        <v>103</v>
      </c>
      <c r="D31" s="16" t="s">
        <v>38</v>
      </c>
      <c r="E31" s="17" t="s">
        <v>104</v>
      </c>
    </row>
    <row r="32" spans="1:5">
      <c r="A32" s="12" t="s">
        <v>57</v>
      </c>
      <c r="B32" s="14" t="s">
        <v>61</v>
      </c>
      <c r="C32" s="15" t="s">
        <v>50</v>
      </c>
      <c r="D32" s="16" t="s">
        <v>50</v>
      </c>
      <c r="E32" s="17" t="s">
        <v>50</v>
      </c>
    </row>
    <row r="33" spans="1:5">
      <c r="A33" s="18"/>
      <c r="B33" s="18"/>
      <c r="C33" s="18"/>
      <c r="D33" s="18"/>
      <c r="E33" s="18"/>
    </row>
  </sheetData>
  <mergeCells count="10">
    <mergeCell ref="A1:E1"/>
    <mergeCell ref="B2:C2"/>
    <mergeCell ref="B3:C3"/>
    <mergeCell ref="B4:C4"/>
    <mergeCell ref="B5:C5"/>
    <mergeCell ref="B6:C6"/>
    <mergeCell ref="B7:E7"/>
    <mergeCell ref="B8:E8"/>
    <mergeCell ref="B9:E9"/>
    <mergeCell ref="B10:E10"/>
  </mergeCells>
  <pageMargins left="0.699305555555556" right="0.118055555555556" top="0.75" bottom="0.75" header="0.3" footer="0.3"/>
  <pageSetup paperSize="9" scale="76"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workbookViewId="0">
      <selection activeCell="B22" sqref="B22"/>
    </sheetView>
  </sheetViews>
  <sheetFormatPr defaultColWidth="8.96296296296296" defaultRowHeight="13.8"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spans="1:5">
      <c r="A2" s="3" t="s">
        <v>1</v>
      </c>
      <c r="B2" s="4" t="s">
        <v>105</v>
      </c>
      <c r="C2" s="4"/>
      <c r="D2" s="3" t="s">
        <v>3</v>
      </c>
      <c r="E2" s="5" t="s">
        <v>106</v>
      </c>
    </row>
    <row r="3" spans="1:5">
      <c r="A3" s="6" t="s">
        <v>5</v>
      </c>
      <c r="B3" s="7" t="s">
        <v>6</v>
      </c>
      <c r="C3" s="8"/>
      <c r="D3" s="6" t="s">
        <v>7</v>
      </c>
      <c r="E3" s="5" t="s">
        <v>8</v>
      </c>
    </row>
    <row r="4" spans="1:5">
      <c r="A4" s="6" t="s">
        <v>9</v>
      </c>
      <c r="B4" s="9" t="s">
        <v>107</v>
      </c>
      <c r="C4" s="9"/>
      <c r="D4" s="6" t="s">
        <v>11</v>
      </c>
      <c r="E4" s="10" t="s">
        <v>12</v>
      </c>
    </row>
    <row r="5" spans="1:5">
      <c r="A5" s="6" t="s">
        <v>13</v>
      </c>
      <c r="B5" s="11" t="s">
        <v>14</v>
      </c>
      <c r="C5" s="11"/>
      <c r="D5" s="6" t="s">
        <v>15</v>
      </c>
      <c r="E5" s="10" t="s">
        <v>16</v>
      </c>
    </row>
    <row r="6" spans="1:5">
      <c r="A6" s="6" t="s">
        <v>17</v>
      </c>
      <c r="B6" s="11">
        <f>40770000/10000</f>
        <v>4077</v>
      </c>
      <c r="C6" s="11"/>
      <c r="D6" s="6" t="s">
        <v>18</v>
      </c>
      <c r="E6" s="11">
        <v>0</v>
      </c>
    </row>
    <row r="7" spans="1:5">
      <c r="A7" s="12" t="s">
        <v>19</v>
      </c>
      <c r="B7" s="12" t="s">
        <v>108</v>
      </c>
      <c r="C7" s="9"/>
      <c r="D7" s="9"/>
      <c r="E7" s="9"/>
    </row>
    <row r="8" spans="1:5">
      <c r="A8" s="12" t="s">
        <v>21</v>
      </c>
      <c r="B8" s="13" t="s">
        <v>106</v>
      </c>
      <c r="C8" s="13"/>
      <c r="D8" s="13"/>
      <c r="E8" s="13"/>
    </row>
    <row r="9" spans="1:5">
      <c r="A9" s="12" t="s">
        <v>23</v>
      </c>
      <c r="B9" s="12" t="s">
        <v>109</v>
      </c>
      <c r="C9" s="9"/>
      <c r="D9" s="9"/>
      <c r="E9" s="9"/>
    </row>
    <row r="10" spans="1:5">
      <c r="A10" s="12" t="s">
        <v>25</v>
      </c>
      <c r="B10" s="12" t="s">
        <v>109</v>
      </c>
      <c r="C10" s="9"/>
      <c r="D10" s="9"/>
      <c r="E10" s="9"/>
    </row>
    <row r="11" spans="1:5">
      <c r="A11" s="4" t="s">
        <v>26</v>
      </c>
      <c r="B11" s="5" t="s">
        <v>27</v>
      </c>
      <c r="C11" s="5" t="s">
        <v>28</v>
      </c>
      <c r="D11" s="5" t="s">
        <v>29</v>
      </c>
      <c r="E11" s="5" t="s">
        <v>30</v>
      </c>
    </row>
    <row r="12" s="1" customFormat="1" spans="1:5">
      <c r="A12" s="12" t="s">
        <v>31</v>
      </c>
      <c r="B12" s="14" t="s">
        <v>32</v>
      </c>
      <c r="C12" s="15" t="s">
        <v>110</v>
      </c>
      <c r="D12" s="16" t="s">
        <v>111</v>
      </c>
      <c r="E12" s="17" t="s">
        <v>112</v>
      </c>
    </row>
    <row r="13" spans="1:5">
      <c r="A13" s="12" t="s">
        <v>31</v>
      </c>
      <c r="B13" s="14" t="s">
        <v>36</v>
      </c>
      <c r="C13" s="15" t="s">
        <v>113</v>
      </c>
      <c r="D13" s="16" t="s">
        <v>42</v>
      </c>
      <c r="E13" s="17" t="s">
        <v>114</v>
      </c>
    </row>
    <row r="14" spans="1:5">
      <c r="A14" s="12" t="s">
        <v>31</v>
      </c>
      <c r="B14" s="14" t="s">
        <v>40</v>
      </c>
      <c r="C14" s="15" t="s">
        <v>115</v>
      </c>
      <c r="D14" s="16" t="s">
        <v>42</v>
      </c>
      <c r="E14" s="17" t="s">
        <v>116</v>
      </c>
    </row>
    <row r="15" ht="41.4" spans="1:5">
      <c r="A15" s="12" t="s">
        <v>31</v>
      </c>
      <c r="B15" s="14" t="s">
        <v>44</v>
      </c>
      <c r="C15" s="15" t="s">
        <v>45</v>
      </c>
      <c r="D15" s="16" t="s">
        <v>46</v>
      </c>
      <c r="E15" s="17" t="s">
        <v>47</v>
      </c>
    </row>
    <row r="16" spans="1:5">
      <c r="A16" s="12" t="s">
        <v>48</v>
      </c>
      <c r="B16" s="14" t="s">
        <v>49</v>
      </c>
      <c r="C16" s="15" t="s">
        <v>50</v>
      </c>
      <c r="D16" s="16" t="s">
        <v>50</v>
      </c>
      <c r="E16" s="17" t="s">
        <v>50</v>
      </c>
    </row>
    <row r="17" spans="1:5">
      <c r="A17" s="12" t="s">
        <v>48</v>
      </c>
      <c r="B17" s="14" t="s">
        <v>51</v>
      </c>
      <c r="C17" s="15" t="s">
        <v>52</v>
      </c>
      <c r="D17" s="16" t="s">
        <v>53</v>
      </c>
      <c r="E17" s="17" t="s">
        <v>117</v>
      </c>
    </row>
    <row r="18" spans="1:5">
      <c r="A18" s="12" t="s">
        <v>48</v>
      </c>
      <c r="B18" s="14" t="s">
        <v>55</v>
      </c>
      <c r="C18" s="15" t="s">
        <v>50</v>
      </c>
      <c r="D18" s="16" t="s">
        <v>50</v>
      </c>
      <c r="E18" s="17" t="s">
        <v>50</v>
      </c>
    </row>
    <row r="19" spans="1:5">
      <c r="A19" s="12" t="s">
        <v>48</v>
      </c>
      <c r="B19" s="14" t="s">
        <v>56</v>
      </c>
      <c r="C19" s="15" t="s">
        <v>50</v>
      </c>
      <c r="D19" s="16" t="s">
        <v>50</v>
      </c>
      <c r="E19" s="17" t="s">
        <v>50</v>
      </c>
    </row>
    <row r="20" spans="1:5">
      <c r="A20" s="12" t="s">
        <v>57</v>
      </c>
      <c r="B20" s="14" t="s">
        <v>58</v>
      </c>
      <c r="C20" s="15" t="s">
        <v>59</v>
      </c>
      <c r="D20" s="16" t="s">
        <v>38</v>
      </c>
      <c r="E20" s="17" t="s">
        <v>60</v>
      </c>
    </row>
    <row r="21" spans="1:5">
      <c r="A21" s="12" t="s">
        <v>57</v>
      </c>
      <c r="B21" s="14" t="s">
        <v>61</v>
      </c>
      <c r="C21" s="15" t="s">
        <v>50</v>
      </c>
      <c r="D21" s="16" t="s">
        <v>50</v>
      </c>
      <c r="E21" s="17" t="s">
        <v>50</v>
      </c>
    </row>
    <row r="22" ht="36" customHeight="1" spans="1:5">
      <c r="A22" s="18"/>
      <c r="B22" s="18"/>
      <c r="C22" s="18"/>
      <c r="D22" s="18"/>
      <c r="E22"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workbookViewId="0">
      <selection activeCell="B11" sqref="B11"/>
    </sheetView>
  </sheetViews>
  <sheetFormatPr defaultColWidth="8.96296296296296" defaultRowHeight="13.8"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spans="1:5">
      <c r="A2" s="3" t="s">
        <v>1</v>
      </c>
      <c r="B2" s="4" t="s">
        <v>118</v>
      </c>
      <c r="C2" s="4"/>
      <c r="D2" s="3" t="s">
        <v>3</v>
      </c>
      <c r="E2" s="5" t="s">
        <v>119</v>
      </c>
    </row>
    <row r="3" spans="1:5">
      <c r="A3" s="6" t="s">
        <v>5</v>
      </c>
      <c r="B3" s="7" t="s">
        <v>6</v>
      </c>
      <c r="C3" s="8"/>
      <c r="D3" s="6" t="s">
        <v>7</v>
      </c>
      <c r="E3" s="5" t="s">
        <v>8</v>
      </c>
    </row>
    <row r="4" spans="1:5">
      <c r="A4" s="6" t="s">
        <v>9</v>
      </c>
      <c r="B4" s="9" t="s">
        <v>10</v>
      </c>
      <c r="C4" s="9"/>
      <c r="D4" s="6" t="s">
        <v>11</v>
      </c>
      <c r="E4" s="10" t="s">
        <v>12</v>
      </c>
    </row>
    <row r="5" spans="1:5">
      <c r="A5" s="6" t="s">
        <v>13</v>
      </c>
      <c r="B5" s="11" t="s">
        <v>14</v>
      </c>
      <c r="C5" s="11"/>
      <c r="D5" s="6" t="s">
        <v>15</v>
      </c>
      <c r="E5" s="10" t="s">
        <v>16</v>
      </c>
    </row>
    <row r="6" spans="1:5">
      <c r="A6" s="6" t="s">
        <v>17</v>
      </c>
      <c r="B6" s="11">
        <f>16536949/10000</f>
        <v>1653.6949</v>
      </c>
      <c r="C6" s="11"/>
      <c r="D6" s="6" t="s">
        <v>18</v>
      </c>
      <c r="E6" s="11">
        <v>0</v>
      </c>
    </row>
    <row r="7" ht="40" customHeight="1" spans="1:5">
      <c r="A7" s="12" t="s">
        <v>19</v>
      </c>
      <c r="B7" s="12" t="s">
        <v>120</v>
      </c>
      <c r="C7" s="9"/>
      <c r="D7" s="9"/>
      <c r="E7" s="9"/>
    </row>
    <row r="8" spans="1:5">
      <c r="A8" s="12" t="s">
        <v>21</v>
      </c>
      <c r="B8" s="13" t="s">
        <v>121</v>
      </c>
      <c r="C8" s="13"/>
      <c r="D8" s="13"/>
      <c r="E8" s="13"/>
    </row>
    <row r="9" spans="1:5">
      <c r="A9" s="12" t="s">
        <v>23</v>
      </c>
      <c r="B9" s="12" t="s">
        <v>122</v>
      </c>
      <c r="C9" s="9"/>
      <c r="D9" s="9"/>
      <c r="E9" s="9"/>
    </row>
    <row r="10" spans="1:5">
      <c r="A10" s="12" t="s">
        <v>25</v>
      </c>
      <c r="B10" s="12" t="s">
        <v>122</v>
      </c>
      <c r="C10" s="9"/>
      <c r="D10" s="9"/>
      <c r="E10" s="9"/>
    </row>
    <row r="11" spans="1:5">
      <c r="A11" s="4" t="s">
        <v>26</v>
      </c>
      <c r="B11" s="5" t="s">
        <v>27</v>
      </c>
      <c r="C11" s="5" t="s">
        <v>28</v>
      </c>
      <c r="D11" s="5" t="s">
        <v>29</v>
      </c>
      <c r="E11" s="5" t="s">
        <v>30</v>
      </c>
    </row>
    <row r="12" s="1" customFormat="1" spans="1:5">
      <c r="A12" s="12" t="s">
        <v>31</v>
      </c>
      <c r="B12" s="14" t="s">
        <v>32</v>
      </c>
      <c r="C12" s="15" t="s">
        <v>123</v>
      </c>
      <c r="D12" s="16" t="s">
        <v>124</v>
      </c>
      <c r="E12" s="17" t="s">
        <v>125</v>
      </c>
    </row>
    <row r="13" spans="1:5">
      <c r="A13" s="12" t="s">
        <v>31</v>
      </c>
      <c r="B13" s="14" t="s">
        <v>32</v>
      </c>
      <c r="C13" s="15" t="s">
        <v>126</v>
      </c>
      <c r="D13" s="16" t="s">
        <v>127</v>
      </c>
      <c r="E13" s="17" t="s">
        <v>128</v>
      </c>
    </row>
    <row r="14" spans="1:5">
      <c r="A14" s="12" t="s">
        <v>31</v>
      </c>
      <c r="B14" s="14" t="s">
        <v>36</v>
      </c>
      <c r="C14" s="15" t="s">
        <v>129</v>
      </c>
      <c r="D14" s="16" t="s">
        <v>42</v>
      </c>
      <c r="E14" s="17" t="s">
        <v>130</v>
      </c>
    </row>
    <row r="15" spans="1:5">
      <c r="A15" s="12" t="s">
        <v>31</v>
      </c>
      <c r="B15" s="14" t="s">
        <v>36</v>
      </c>
      <c r="C15" s="15" t="s">
        <v>131</v>
      </c>
      <c r="D15" s="16" t="s">
        <v>38</v>
      </c>
      <c r="E15" s="17" t="s">
        <v>132</v>
      </c>
    </row>
    <row r="16" spans="1:5">
      <c r="A16" s="12" t="s">
        <v>31</v>
      </c>
      <c r="B16" s="14" t="s">
        <v>40</v>
      </c>
      <c r="C16" s="15" t="s">
        <v>133</v>
      </c>
      <c r="D16" s="16" t="s">
        <v>96</v>
      </c>
      <c r="E16" s="17" t="s">
        <v>134</v>
      </c>
    </row>
    <row r="17" spans="1:5">
      <c r="A17" s="12" t="s">
        <v>31</v>
      </c>
      <c r="B17" s="14" t="s">
        <v>40</v>
      </c>
      <c r="C17" s="15" t="s">
        <v>135</v>
      </c>
      <c r="D17" s="16" t="s">
        <v>96</v>
      </c>
      <c r="E17" s="17" t="s">
        <v>136</v>
      </c>
    </row>
    <row r="18" ht="41.4" spans="1:5">
      <c r="A18" s="12" t="s">
        <v>31</v>
      </c>
      <c r="B18" s="14" t="s">
        <v>44</v>
      </c>
      <c r="C18" s="15" t="s">
        <v>45</v>
      </c>
      <c r="D18" s="16" t="s">
        <v>46</v>
      </c>
      <c r="E18" s="17" t="s">
        <v>47</v>
      </c>
    </row>
    <row r="19" spans="1:5">
      <c r="A19" s="12" t="s">
        <v>48</v>
      </c>
      <c r="B19" s="14" t="s">
        <v>49</v>
      </c>
      <c r="C19" s="15" t="s">
        <v>50</v>
      </c>
      <c r="D19" s="16" t="s">
        <v>50</v>
      </c>
      <c r="E19" s="17" t="s">
        <v>50</v>
      </c>
    </row>
    <row r="20" spans="1:5">
      <c r="A20" s="12" t="s">
        <v>48</v>
      </c>
      <c r="B20" s="14" t="s">
        <v>51</v>
      </c>
      <c r="C20" s="15" t="s">
        <v>137</v>
      </c>
      <c r="D20" s="16" t="s">
        <v>138</v>
      </c>
      <c r="E20" s="17" t="s">
        <v>139</v>
      </c>
    </row>
    <row r="21" spans="1:5">
      <c r="A21" s="12" t="s">
        <v>48</v>
      </c>
      <c r="B21" s="14" t="s">
        <v>51</v>
      </c>
      <c r="C21" s="15" t="s">
        <v>140</v>
      </c>
      <c r="D21" s="16" t="s">
        <v>141</v>
      </c>
      <c r="E21" s="17" t="s">
        <v>142</v>
      </c>
    </row>
    <row r="22" spans="1:5">
      <c r="A22" s="12" t="s">
        <v>48</v>
      </c>
      <c r="B22" s="14" t="s">
        <v>55</v>
      </c>
      <c r="C22" s="15" t="s">
        <v>50</v>
      </c>
      <c r="D22" s="16" t="s">
        <v>50</v>
      </c>
      <c r="E22" s="17" t="s">
        <v>50</v>
      </c>
    </row>
    <row r="23" spans="1:5">
      <c r="A23" s="12" t="s">
        <v>48</v>
      </c>
      <c r="B23" s="14" t="s">
        <v>56</v>
      </c>
      <c r="C23" s="15" t="s">
        <v>50</v>
      </c>
      <c r="D23" s="16" t="s">
        <v>50</v>
      </c>
      <c r="E23" s="17" t="s">
        <v>50</v>
      </c>
    </row>
    <row r="24" spans="1:5">
      <c r="A24" s="12" t="s">
        <v>57</v>
      </c>
      <c r="B24" s="14" t="s">
        <v>58</v>
      </c>
      <c r="C24" s="15" t="s">
        <v>143</v>
      </c>
      <c r="D24" s="16" t="s">
        <v>38</v>
      </c>
      <c r="E24" s="17" t="s">
        <v>144</v>
      </c>
    </row>
    <row r="25" spans="1:5">
      <c r="A25" s="12" t="s">
        <v>57</v>
      </c>
      <c r="B25" s="14" t="s">
        <v>61</v>
      </c>
      <c r="C25" s="15" t="s">
        <v>50</v>
      </c>
      <c r="D25" s="16" t="s">
        <v>50</v>
      </c>
      <c r="E25" s="17" t="s">
        <v>50</v>
      </c>
    </row>
    <row r="26" ht="36" customHeight="1" spans="1:5">
      <c r="A26" s="18"/>
      <c r="B26" s="18"/>
      <c r="C26" s="18"/>
      <c r="D26" s="18"/>
      <c r="E26"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scale="69"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F12" sqref="F12"/>
    </sheetView>
  </sheetViews>
  <sheetFormatPr defaultColWidth="8.96296296296296" defaultRowHeight="13.8"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spans="1:5">
      <c r="A2" s="3" t="s">
        <v>1</v>
      </c>
      <c r="B2" s="4" t="s">
        <v>145</v>
      </c>
      <c r="C2" s="4"/>
      <c r="D2" s="3" t="s">
        <v>3</v>
      </c>
      <c r="E2" s="5" t="s">
        <v>146</v>
      </c>
    </row>
    <row r="3" spans="1:5">
      <c r="A3" s="6" t="s">
        <v>5</v>
      </c>
      <c r="B3" s="7" t="s">
        <v>6</v>
      </c>
      <c r="C3" s="8"/>
      <c r="D3" s="6" t="s">
        <v>7</v>
      </c>
      <c r="E3" s="5" t="s">
        <v>8</v>
      </c>
    </row>
    <row r="4" spans="1:5">
      <c r="A4" s="6" t="s">
        <v>9</v>
      </c>
      <c r="B4" s="9" t="s">
        <v>10</v>
      </c>
      <c r="C4" s="9"/>
      <c r="D4" s="6" t="s">
        <v>11</v>
      </c>
      <c r="E4" s="10" t="s">
        <v>12</v>
      </c>
    </row>
    <row r="5" spans="1:5">
      <c r="A5" s="6" t="s">
        <v>13</v>
      </c>
      <c r="B5" s="11" t="s">
        <v>14</v>
      </c>
      <c r="C5" s="11"/>
      <c r="D5" s="6" t="s">
        <v>15</v>
      </c>
      <c r="E5" s="10" t="s">
        <v>16</v>
      </c>
    </row>
    <row r="6" spans="1:5">
      <c r="A6" s="6" t="s">
        <v>17</v>
      </c>
      <c r="B6" s="11">
        <f>10608001/10000</f>
        <v>1060.8001</v>
      </c>
      <c r="C6" s="11"/>
      <c r="D6" s="6" t="s">
        <v>18</v>
      </c>
      <c r="E6" s="11">
        <v>0</v>
      </c>
    </row>
    <row r="7" ht="31" customHeight="1" spans="1:5">
      <c r="A7" s="12" t="s">
        <v>19</v>
      </c>
      <c r="B7" s="12" t="s">
        <v>147</v>
      </c>
      <c r="C7" s="9"/>
      <c r="D7" s="9"/>
      <c r="E7" s="9"/>
    </row>
    <row r="8" ht="19" customHeight="1" spans="1:5">
      <c r="A8" s="12" t="s">
        <v>21</v>
      </c>
      <c r="B8" s="13" t="s">
        <v>148</v>
      </c>
      <c r="C8" s="13"/>
      <c r="D8" s="13"/>
      <c r="E8" s="13"/>
    </row>
    <row r="9" ht="31" customHeight="1" spans="1:5">
      <c r="A9" s="12" t="s">
        <v>23</v>
      </c>
      <c r="B9" s="12" t="s">
        <v>149</v>
      </c>
      <c r="C9" s="9"/>
      <c r="D9" s="9"/>
      <c r="E9" s="9"/>
    </row>
    <row r="10" ht="31" customHeight="1" spans="1:5">
      <c r="A10" s="12" t="s">
        <v>25</v>
      </c>
      <c r="B10" s="12" t="s">
        <v>149</v>
      </c>
      <c r="C10" s="9"/>
      <c r="D10" s="9"/>
      <c r="E10" s="9"/>
    </row>
    <row r="11" spans="1:5">
      <c r="A11" s="4" t="s">
        <v>26</v>
      </c>
      <c r="B11" s="5" t="s">
        <v>27</v>
      </c>
      <c r="C11" s="5" t="s">
        <v>28</v>
      </c>
      <c r="D11" s="5" t="s">
        <v>29</v>
      </c>
      <c r="E11" s="5" t="s">
        <v>30</v>
      </c>
    </row>
    <row r="12" s="1" customFormat="1" spans="1:5">
      <c r="A12" s="12" t="s">
        <v>31</v>
      </c>
      <c r="B12" s="14" t="s">
        <v>32</v>
      </c>
      <c r="C12" s="15" t="s">
        <v>150</v>
      </c>
      <c r="D12" s="16" t="s">
        <v>151</v>
      </c>
      <c r="E12" s="17" t="s">
        <v>152</v>
      </c>
    </row>
    <row r="13" ht="27.6" spans="1:5">
      <c r="A13" s="12" t="s">
        <v>31</v>
      </c>
      <c r="B13" s="14" t="s">
        <v>36</v>
      </c>
      <c r="C13" s="15" t="s">
        <v>152</v>
      </c>
      <c r="D13" s="16" t="s">
        <v>42</v>
      </c>
      <c r="E13" s="17" t="s">
        <v>153</v>
      </c>
    </row>
    <row r="14" spans="1:5">
      <c r="A14" s="12" t="s">
        <v>31</v>
      </c>
      <c r="B14" s="14" t="s">
        <v>40</v>
      </c>
      <c r="C14" s="15" t="s">
        <v>154</v>
      </c>
      <c r="D14" s="16" t="s">
        <v>42</v>
      </c>
      <c r="E14" s="17" t="s">
        <v>155</v>
      </c>
    </row>
    <row r="15" ht="41.4" spans="1:5">
      <c r="A15" s="12" t="s">
        <v>31</v>
      </c>
      <c r="B15" s="14" t="s">
        <v>44</v>
      </c>
      <c r="C15" s="15" t="s">
        <v>45</v>
      </c>
      <c r="D15" s="16" t="s">
        <v>46</v>
      </c>
      <c r="E15" s="17" t="s">
        <v>47</v>
      </c>
    </row>
    <row r="16" spans="1:5">
      <c r="A16" s="12" t="s">
        <v>48</v>
      </c>
      <c r="B16" s="14" t="s">
        <v>49</v>
      </c>
      <c r="C16" s="15" t="s">
        <v>50</v>
      </c>
      <c r="D16" s="16" t="s">
        <v>50</v>
      </c>
      <c r="E16" s="17" t="s">
        <v>50</v>
      </c>
    </row>
    <row r="17" spans="1:5">
      <c r="A17" s="12" t="s">
        <v>48</v>
      </c>
      <c r="B17" s="14" t="s">
        <v>51</v>
      </c>
      <c r="C17" s="15" t="s">
        <v>156</v>
      </c>
      <c r="D17" s="16" t="s">
        <v>42</v>
      </c>
      <c r="E17" s="17" t="s">
        <v>157</v>
      </c>
    </row>
    <row r="18" spans="1:5">
      <c r="A18" s="12" t="s">
        <v>48</v>
      </c>
      <c r="B18" s="14" t="s">
        <v>55</v>
      </c>
      <c r="C18" s="15" t="s">
        <v>50</v>
      </c>
      <c r="D18" s="16" t="s">
        <v>50</v>
      </c>
      <c r="E18" s="17" t="s">
        <v>50</v>
      </c>
    </row>
    <row r="19" spans="1:5">
      <c r="A19" s="12" t="s">
        <v>48</v>
      </c>
      <c r="B19" s="14" t="s">
        <v>56</v>
      </c>
      <c r="C19" s="15" t="s">
        <v>50</v>
      </c>
      <c r="D19" s="16" t="s">
        <v>50</v>
      </c>
      <c r="E19" s="17" t="s">
        <v>50</v>
      </c>
    </row>
    <row r="20" spans="1:5">
      <c r="A20" s="12" t="s">
        <v>57</v>
      </c>
      <c r="B20" s="14" t="s">
        <v>58</v>
      </c>
      <c r="C20" s="15" t="s">
        <v>158</v>
      </c>
      <c r="D20" s="16" t="s">
        <v>38</v>
      </c>
      <c r="E20" s="17" t="s">
        <v>159</v>
      </c>
    </row>
    <row r="21" spans="1:5">
      <c r="A21" s="12" t="s">
        <v>57</v>
      </c>
      <c r="B21" s="14" t="s">
        <v>61</v>
      </c>
      <c r="C21" s="15" t="s">
        <v>50</v>
      </c>
      <c r="D21" s="16" t="s">
        <v>50</v>
      </c>
      <c r="E21" s="17" t="s">
        <v>50</v>
      </c>
    </row>
    <row r="22" ht="36" customHeight="1" spans="1:5">
      <c r="A22" s="18"/>
      <c r="B22" s="18"/>
      <c r="C22" s="18"/>
      <c r="D22" s="18"/>
      <c r="E22"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workbookViewId="0">
      <selection activeCell="F18" sqref="F18"/>
    </sheetView>
  </sheetViews>
  <sheetFormatPr defaultColWidth="8.96296296296296" defaultRowHeight="13.8"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spans="1:5">
      <c r="A2" s="3" t="s">
        <v>1</v>
      </c>
      <c r="B2" s="4" t="s">
        <v>160</v>
      </c>
      <c r="C2" s="4"/>
      <c r="D2" s="3" t="s">
        <v>3</v>
      </c>
      <c r="E2" s="5" t="s">
        <v>161</v>
      </c>
    </row>
    <row r="3" spans="1:5">
      <c r="A3" s="6" t="s">
        <v>5</v>
      </c>
      <c r="B3" s="7" t="s">
        <v>6</v>
      </c>
      <c r="C3" s="8"/>
      <c r="D3" s="6" t="s">
        <v>7</v>
      </c>
      <c r="E3" s="5" t="s">
        <v>8</v>
      </c>
    </row>
    <row r="4" spans="1:5">
      <c r="A4" s="6" t="s">
        <v>9</v>
      </c>
      <c r="B4" s="9" t="s">
        <v>10</v>
      </c>
      <c r="C4" s="9"/>
      <c r="D4" s="6" t="s">
        <v>11</v>
      </c>
      <c r="E4" s="10" t="s">
        <v>12</v>
      </c>
    </row>
    <row r="5" spans="1:5">
      <c r="A5" s="6" t="s">
        <v>13</v>
      </c>
      <c r="B5" s="11" t="s">
        <v>14</v>
      </c>
      <c r="C5" s="11"/>
      <c r="D5" s="6" t="s">
        <v>15</v>
      </c>
      <c r="E5" s="10" t="s">
        <v>16</v>
      </c>
    </row>
    <row r="6" spans="1:5">
      <c r="A6" s="6" t="s">
        <v>17</v>
      </c>
      <c r="B6" s="11">
        <f>6900150/10000</f>
        <v>690.015</v>
      </c>
      <c r="C6" s="11"/>
      <c r="D6" s="6" t="s">
        <v>18</v>
      </c>
      <c r="E6" s="11">
        <v>0</v>
      </c>
    </row>
    <row r="7" spans="1:5">
      <c r="A7" s="12" t="s">
        <v>19</v>
      </c>
      <c r="B7" s="12" t="s">
        <v>162</v>
      </c>
      <c r="C7" s="9"/>
      <c r="D7" s="9"/>
      <c r="E7" s="9"/>
    </row>
    <row r="8" ht="28" customHeight="1" spans="1:5">
      <c r="A8" s="12" t="s">
        <v>21</v>
      </c>
      <c r="B8" s="13" t="s">
        <v>163</v>
      </c>
      <c r="C8" s="13"/>
      <c r="D8" s="13"/>
      <c r="E8" s="13"/>
    </row>
    <row r="9" ht="30" customHeight="1" spans="1:5">
      <c r="A9" s="12" t="s">
        <v>23</v>
      </c>
      <c r="B9" s="12" t="s">
        <v>164</v>
      </c>
      <c r="C9" s="9"/>
      <c r="D9" s="9"/>
      <c r="E9" s="9"/>
    </row>
    <row r="10" ht="30" customHeight="1" spans="1:5">
      <c r="A10" s="12" t="s">
        <v>25</v>
      </c>
      <c r="B10" s="12" t="s">
        <v>164</v>
      </c>
      <c r="C10" s="9"/>
      <c r="D10" s="9"/>
      <c r="E10" s="9"/>
    </row>
    <row r="11" spans="1:5">
      <c r="A11" s="4" t="s">
        <v>26</v>
      </c>
      <c r="B11" s="5" t="s">
        <v>27</v>
      </c>
      <c r="C11" s="5" t="s">
        <v>28</v>
      </c>
      <c r="D11" s="5" t="s">
        <v>29</v>
      </c>
      <c r="E11" s="5" t="s">
        <v>30</v>
      </c>
    </row>
    <row r="12" s="1" customFormat="1" spans="1:5">
      <c r="A12" s="12" t="s">
        <v>31</v>
      </c>
      <c r="B12" s="14" t="s">
        <v>32</v>
      </c>
      <c r="C12" s="15" t="s">
        <v>165</v>
      </c>
      <c r="D12" s="16" t="s">
        <v>151</v>
      </c>
      <c r="E12" s="17" t="s">
        <v>166</v>
      </c>
    </row>
    <row r="13" spans="1:5">
      <c r="A13" s="12" t="s">
        <v>31</v>
      </c>
      <c r="B13" s="14" t="s">
        <v>32</v>
      </c>
      <c r="C13" s="15" t="s">
        <v>167</v>
      </c>
      <c r="D13" s="16" t="s">
        <v>42</v>
      </c>
      <c r="E13" s="17" t="s">
        <v>168</v>
      </c>
    </row>
    <row r="14" spans="1:5">
      <c r="A14" s="12" t="s">
        <v>31</v>
      </c>
      <c r="B14" s="14" t="s">
        <v>32</v>
      </c>
      <c r="C14" s="15" t="s">
        <v>169</v>
      </c>
      <c r="D14" s="16" t="s">
        <v>42</v>
      </c>
      <c r="E14" s="17" t="s">
        <v>170</v>
      </c>
    </row>
    <row r="15" spans="1:5">
      <c r="A15" s="12" t="s">
        <v>31</v>
      </c>
      <c r="B15" s="14" t="s">
        <v>36</v>
      </c>
      <c r="C15" s="15" t="s">
        <v>171</v>
      </c>
      <c r="D15" s="16" t="s">
        <v>38</v>
      </c>
      <c r="E15" s="17" t="s">
        <v>172</v>
      </c>
    </row>
    <row r="16" spans="1:5">
      <c r="A16" s="12" t="s">
        <v>31</v>
      </c>
      <c r="B16" s="14" t="s">
        <v>36</v>
      </c>
      <c r="C16" s="15" t="s">
        <v>172</v>
      </c>
      <c r="D16" s="16" t="s">
        <v>42</v>
      </c>
      <c r="E16" s="17" t="s">
        <v>173</v>
      </c>
    </row>
    <row r="17" spans="1:5">
      <c r="A17" s="12" t="s">
        <v>31</v>
      </c>
      <c r="B17" s="14" t="s">
        <v>36</v>
      </c>
      <c r="C17" s="15" t="s">
        <v>174</v>
      </c>
      <c r="D17" s="16" t="s">
        <v>42</v>
      </c>
      <c r="E17" s="17" t="s">
        <v>175</v>
      </c>
    </row>
    <row r="18" spans="1:5">
      <c r="A18" s="12" t="s">
        <v>31</v>
      </c>
      <c r="B18" s="14" t="s">
        <v>40</v>
      </c>
      <c r="C18" s="15" t="s">
        <v>176</v>
      </c>
      <c r="D18" s="16" t="s">
        <v>177</v>
      </c>
      <c r="E18" s="17" t="s">
        <v>178</v>
      </c>
    </row>
    <row r="19" spans="1:5">
      <c r="A19" s="12" t="s">
        <v>31</v>
      </c>
      <c r="B19" s="14" t="s">
        <v>40</v>
      </c>
      <c r="C19" s="15" t="s">
        <v>179</v>
      </c>
      <c r="D19" s="16" t="s">
        <v>177</v>
      </c>
      <c r="E19" s="17" t="s">
        <v>180</v>
      </c>
    </row>
    <row r="20" spans="1:5">
      <c r="A20" s="12" t="s">
        <v>31</v>
      </c>
      <c r="B20" s="14" t="s">
        <v>40</v>
      </c>
      <c r="C20" s="15" t="s">
        <v>181</v>
      </c>
      <c r="D20" s="16" t="s">
        <v>177</v>
      </c>
      <c r="E20" s="17" t="s">
        <v>182</v>
      </c>
    </row>
    <row r="21" ht="41.4" spans="1:5">
      <c r="A21" s="12" t="s">
        <v>31</v>
      </c>
      <c r="B21" s="14" t="s">
        <v>44</v>
      </c>
      <c r="C21" s="15" t="s">
        <v>45</v>
      </c>
      <c r="D21" s="16" t="s">
        <v>46</v>
      </c>
      <c r="E21" s="17" t="s">
        <v>47</v>
      </c>
    </row>
    <row r="22" spans="1:5">
      <c r="A22" s="12" t="s">
        <v>48</v>
      </c>
      <c r="B22" s="14" t="s">
        <v>49</v>
      </c>
      <c r="C22" s="15" t="s">
        <v>50</v>
      </c>
      <c r="D22" s="16" t="s">
        <v>50</v>
      </c>
      <c r="E22" s="17" t="s">
        <v>50</v>
      </c>
    </row>
    <row r="23" spans="1:5">
      <c r="A23" s="12" t="s">
        <v>48</v>
      </c>
      <c r="B23" s="14" t="s">
        <v>51</v>
      </c>
      <c r="C23" s="15" t="s">
        <v>183</v>
      </c>
      <c r="D23" s="16" t="s">
        <v>38</v>
      </c>
      <c r="E23" s="17" t="s">
        <v>184</v>
      </c>
    </row>
    <row r="24" spans="1:5">
      <c r="A24" s="12" t="s">
        <v>48</v>
      </c>
      <c r="B24" s="14" t="s">
        <v>51</v>
      </c>
      <c r="C24" s="15" t="s">
        <v>185</v>
      </c>
      <c r="D24" s="16" t="s">
        <v>186</v>
      </c>
      <c r="E24" s="17" t="s">
        <v>187</v>
      </c>
    </row>
    <row r="25" spans="1:5">
      <c r="A25" s="12" t="s">
        <v>48</v>
      </c>
      <c r="B25" s="14" t="s">
        <v>55</v>
      </c>
      <c r="C25" s="15" t="s">
        <v>50</v>
      </c>
      <c r="D25" s="16" t="s">
        <v>50</v>
      </c>
      <c r="E25" s="17" t="s">
        <v>50</v>
      </c>
    </row>
    <row r="26" spans="1:5">
      <c r="A26" s="12" t="s">
        <v>48</v>
      </c>
      <c r="B26" s="14" t="s">
        <v>56</v>
      </c>
      <c r="C26" s="15" t="s">
        <v>50</v>
      </c>
      <c r="D26" s="16" t="s">
        <v>50</v>
      </c>
      <c r="E26" s="17" t="s">
        <v>50</v>
      </c>
    </row>
    <row r="27" spans="1:5">
      <c r="A27" s="12" t="s">
        <v>57</v>
      </c>
      <c r="B27" s="14" t="s">
        <v>58</v>
      </c>
      <c r="C27" s="15" t="s">
        <v>158</v>
      </c>
      <c r="D27" s="16" t="s">
        <v>38</v>
      </c>
      <c r="E27" s="17" t="s">
        <v>188</v>
      </c>
    </row>
    <row r="28" spans="1:5">
      <c r="A28" s="12" t="s">
        <v>57</v>
      </c>
      <c r="B28" s="14" t="s">
        <v>61</v>
      </c>
      <c r="C28" s="15" t="s">
        <v>50</v>
      </c>
      <c r="D28" s="16" t="s">
        <v>50</v>
      </c>
      <c r="E28" s="17" t="s">
        <v>50</v>
      </c>
    </row>
    <row r="29" ht="36" customHeight="1" spans="1:5">
      <c r="A29" s="18"/>
      <c r="B29" s="18"/>
      <c r="C29" s="18"/>
      <c r="D29" s="18"/>
      <c r="E29"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workbookViewId="0">
      <selection activeCell="C24" sqref="C24"/>
    </sheetView>
  </sheetViews>
  <sheetFormatPr defaultColWidth="8.96296296296296" defaultRowHeight="13.8"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spans="1:5">
      <c r="A2" s="3" t="s">
        <v>1</v>
      </c>
      <c r="B2" s="4" t="s">
        <v>189</v>
      </c>
      <c r="C2" s="4"/>
      <c r="D2" s="3" t="s">
        <v>3</v>
      </c>
      <c r="E2" s="5" t="s">
        <v>190</v>
      </c>
    </row>
    <row r="3" spans="1:5">
      <c r="A3" s="6" t="s">
        <v>5</v>
      </c>
      <c r="B3" s="7" t="s">
        <v>6</v>
      </c>
      <c r="C3" s="8"/>
      <c r="D3" s="6" t="s">
        <v>7</v>
      </c>
      <c r="E3" s="5" t="s">
        <v>8</v>
      </c>
    </row>
    <row r="4" spans="1:5">
      <c r="A4" s="6" t="s">
        <v>9</v>
      </c>
      <c r="B4" s="9" t="s">
        <v>10</v>
      </c>
      <c r="C4" s="9"/>
      <c r="D4" s="6" t="s">
        <v>11</v>
      </c>
      <c r="E4" s="10" t="s">
        <v>12</v>
      </c>
    </row>
    <row r="5" spans="1:5">
      <c r="A5" s="6" t="s">
        <v>13</v>
      </c>
      <c r="B5" s="11" t="s">
        <v>14</v>
      </c>
      <c r="C5" s="11"/>
      <c r="D5" s="6" t="s">
        <v>15</v>
      </c>
      <c r="E5" s="10" t="s">
        <v>16</v>
      </c>
    </row>
    <row r="6" spans="1:5">
      <c r="A6" s="6" t="s">
        <v>17</v>
      </c>
      <c r="B6" s="11">
        <f>600488/10000</f>
        <v>60.0488</v>
      </c>
      <c r="C6" s="11"/>
      <c r="D6" s="6" t="s">
        <v>18</v>
      </c>
      <c r="E6" s="11">
        <v>0</v>
      </c>
    </row>
    <row r="7" spans="1:5">
      <c r="A7" s="12" t="s">
        <v>19</v>
      </c>
      <c r="B7" s="12" t="s">
        <v>191</v>
      </c>
      <c r="C7" s="9"/>
      <c r="D7" s="9"/>
      <c r="E7" s="9"/>
    </row>
    <row r="8" spans="1:5">
      <c r="A8" s="12" t="s">
        <v>21</v>
      </c>
      <c r="B8" s="13" t="s">
        <v>192</v>
      </c>
      <c r="C8" s="13"/>
      <c r="D8" s="13"/>
      <c r="E8" s="13"/>
    </row>
    <row r="9" spans="1:5">
      <c r="A9" s="12" t="s">
        <v>23</v>
      </c>
      <c r="B9" s="12" t="s">
        <v>193</v>
      </c>
      <c r="C9" s="9"/>
      <c r="D9" s="9"/>
      <c r="E9" s="9"/>
    </row>
    <row r="10" spans="1:5">
      <c r="A10" s="12" t="s">
        <v>25</v>
      </c>
      <c r="B10" s="12" t="s">
        <v>193</v>
      </c>
      <c r="C10" s="9"/>
      <c r="D10" s="9"/>
      <c r="E10" s="9"/>
    </row>
    <row r="11" spans="1:5">
      <c r="A11" s="4" t="s">
        <v>26</v>
      </c>
      <c r="B11" s="5" t="s">
        <v>27</v>
      </c>
      <c r="C11" s="5" t="s">
        <v>28</v>
      </c>
      <c r="D11" s="5" t="s">
        <v>29</v>
      </c>
      <c r="E11" s="5" t="s">
        <v>30</v>
      </c>
    </row>
    <row r="12" s="1" customFormat="1" spans="1:5">
      <c r="A12" s="12" t="s">
        <v>31</v>
      </c>
      <c r="B12" s="14" t="s">
        <v>32</v>
      </c>
      <c r="C12" s="15" t="s">
        <v>194</v>
      </c>
      <c r="D12" s="16" t="s">
        <v>195</v>
      </c>
      <c r="E12" s="17" t="s">
        <v>196</v>
      </c>
    </row>
    <row r="13" spans="1:5">
      <c r="A13" s="12" t="s">
        <v>31</v>
      </c>
      <c r="B13" s="14" t="s">
        <v>32</v>
      </c>
      <c r="C13" s="15" t="s">
        <v>197</v>
      </c>
      <c r="D13" s="16" t="s">
        <v>198</v>
      </c>
      <c r="E13" s="17" t="s">
        <v>199</v>
      </c>
    </row>
    <row r="14" spans="1:5">
      <c r="A14" s="12" t="s">
        <v>31</v>
      </c>
      <c r="B14" s="14" t="s">
        <v>36</v>
      </c>
      <c r="C14" s="15" t="s">
        <v>200</v>
      </c>
      <c r="D14" s="16" t="s">
        <v>42</v>
      </c>
      <c r="E14" s="17" t="s">
        <v>201</v>
      </c>
    </row>
    <row r="15" spans="1:5">
      <c r="A15" s="12" t="s">
        <v>31</v>
      </c>
      <c r="B15" s="14" t="s">
        <v>36</v>
      </c>
      <c r="C15" s="15" t="s">
        <v>202</v>
      </c>
      <c r="D15" s="16" t="s">
        <v>42</v>
      </c>
      <c r="E15" s="17" t="s">
        <v>203</v>
      </c>
    </row>
    <row r="16" spans="1:5">
      <c r="A16" s="12" t="s">
        <v>31</v>
      </c>
      <c r="B16" s="14" t="s">
        <v>40</v>
      </c>
      <c r="C16" s="15" t="s">
        <v>204</v>
      </c>
      <c r="D16" s="16" t="s">
        <v>42</v>
      </c>
      <c r="E16" s="17" t="s">
        <v>205</v>
      </c>
    </row>
    <row r="17" ht="41.4" spans="1:5">
      <c r="A17" s="12" t="s">
        <v>31</v>
      </c>
      <c r="B17" s="14" t="s">
        <v>44</v>
      </c>
      <c r="C17" s="15" t="s">
        <v>45</v>
      </c>
      <c r="D17" s="16" t="s">
        <v>46</v>
      </c>
      <c r="E17" s="17" t="s">
        <v>47</v>
      </c>
    </row>
    <row r="18" spans="1:5">
      <c r="A18" s="12" t="s">
        <v>48</v>
      </c>
      <c r="B18" s="14" t="s">
        <v>49</v>
      </c>
      <c r="C18" s="15" t="s">
        <v>50</v>
      </c>
      <c r="D18" s="16" t="s">
        <v>50</v>
      </c>
      <c r="E18" s="17" t="s">
        <v>50</v>
      </c>
    </row>
    <row r="19" spans="1:5">
      <c r="A19" s="12" t="s">
        <v>48</v>
      </c>
      <c r="B19" s="14" t="s">
        <v>51</v>
      </c>
      <c r="C19" s="15" t="s">
        <v>206</v>
      </c>
      <c r="D19" s="16" t="s">
        <v>207</v>
      </c>
      <c r="E19" s="17" t="s">
        <v>208</v>
      </c>
    </row>
    <row r="20" spans="1:5">
      <c r="A20" s="12" t="s">
        <v>48</v>
      </c>
      <c r="B20" s="14" t="s">
        <v>55</v>
      </c>
      <c r="C20" s="15" t="s">
        <v>50</v>
      </c>
      <c r="D20" s="16" t="s">
        <v>50</v>
      </c>
      <c r="E20" s="17" t="s">
        <v>50</v>
      </c>
    </row>
    <row r="21" spans="1:5">
      <c r="A21" s="12" t="s">
        <v>48</v>
      </c>
      <c r="B21" s="14" t="s">
        <v>56</v>
      </c>
      <c r="C21" s="15" t="s">
        <v>50</v>
      </c>
      <c r="D21" s="16" t="s">
        <v>50</v>
      </c>
      <c r="E21" s="17" t="s">
        <v>50</v>
      </c>
    </row>
    <row r="22" spans="1:5">
      <c r="A22" s="12" t="s">
        <v>57</v>
      </c>
      <c r="B22" s="14" t="s">
        <v>58</v>
      </c>
      <c r="C22" s="15" t="s">
        <v>158</v>
      </c>
      <c r="D22" s="16" t="s">
        <v>38</v>
      </c>
      <c r="E22" s="17" t="s">
        <v>209</v>
      </c>
    </row>
    <row r="23" spans="1:5">
      <c r="A23" s="12" t="s">
        <v>57</v>
      </c>
      <c r="B23" s="14" t="s">
        <v>61</v>
      </c>
      <c r="C23" s="15" t="s">
        <v>50</v>
      </c>
      <c r="D23" s="16" t="s">
        <v>50</v>
      </c>
      <c r="E23" s="17" t="s">
        <v>50</v>
      </c>
    </row>
    <row r="24" ht="36" customHeight="1" spans="1:5">
      <c r="A24" s="18"/>
      <c r="B24" s="18"/>
      <c r="C24" s="18"/>
      <c r="D24" s="18"/>
      <c r="E24"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B6" sqref="B6:C6"/>
    </sheetView>
  </sheetViews>
  <sheetFormatPr defaultColWidth="8.96296296296296" defaultRowHeight="13.8"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spans="1:5">
      <c r="A2" s="3" t="s">
        <v>1</v>
      </c>
      <c r="B2" s="4" t="s">
        <v>210</v>
      </c>
      <c r="C2" s="4"/>
      <c r="D2" s="3" t="s">
        <v>3</v>
      </c>
      <c r="E2" s="5" t="s">
        <v>211</v>
      </c>
    </row>
    <row r="3" spans="1:5">
      <c r="A3" s="6" t="s">
        <v>5</v>
      </c>
      <c r="B3" s="7" t="s">
        <v>6</v>
      </c>
      <c r="C3" s="8"/>
      <c r="D3" s="6" t="s">
        <v>7</v>
      </c>
      <c r="E3" s="5" t="s">
        <v>8</v>
      </c>
    </row>
    <row r="4" spans="1:5">
      <c r="A4" s="6" t="s">
        <v>9</v>
      </c>
      <c r="B4" s="9" t="s">
        <v>10</v>
      </c>
      <c r="C4" s="9"/>
      <c r="D4" s="6" t="s">
        <v>11</v>
      </c>
      <c r="E4" s="10" t="s">
        <v>12</v>
      </c>
    </row>
    <row r="5" spans="1:5">
      <c r="A5" s="6" t="s">
        <v>13</v>
      </c>
      <c r="B5" s="11" t="s">
        <v>14</v>
      </c>
      <c r="C5" s="11"/>
      <c r="D5" s="6" t="s">
        <v>15</v>
      </c>
      <c r="E5" s="10" t="s">
        <v>16</v>
      </c>
    </row>
    <row r="6" spans="1:5">
      <c r="A6" s="6" t="s">
        <v>17</v>
      </c>
      <c r="B6" s="11">
        <f>5400003/10000</f>
        <v>540.0003</v>
      </c>
      <c r="C6" s="11"/>
      <c r="D6" s="6" t="s">
        <v>18</v>
      </c>
      <c r="E6" s="11">
        <v>0</v>
      </c>
    </row>
    <row r="7" spans="1:5">
      <c r="A7" s="12" t="s">
        <v>19</v>
      </c>
      <c r="B7" s="12" t="s">
        <v>212</v>
      </c>
      <c r="C7" s="9"/>
      <c r="D7" s="9"/>
      <c r="E7" s="9"/>
    </row>
    <row r="8" spans="1:5">
      <c r="A8" s="12" t="s">
        <v>21</v>
      </c>
      <c r="B8" s="13" t="s">
        <v>213</v>
      </c>
      <c r="C8" s="13"/>
      <c r="D8" s="13"/>
      <c r="E8" s="13"/>
    </row>
    <row r="9" spans="1:5">
      <c r="A9" s="12" t="s">
        <v>23</v>
      </c>
      <c r="B9" s="12" t="s">
        <v>214</v>
      </c>
      <c r="C9" s="9"/>
      <c r="D9" s="9"/>
      <c r="E9" s="9"/>
    </row>
    <row r="10" spans="1:5">
      <c r="A10" s="12" t="s">
        <v>25</v>
      </c>
      <c r="B10" s="12" t="s">
        <v>214</v>
      </c>
      <c r="C10" s="9"/>
      <c r="D10" s="9"/>
      <c r="E10" s="9"/>
    </row>
    <row r="11" spans="1:5">
      <c r="A11" s="4" t="s">
        <v>26</v>
      </c>
      <c r="B11" s="5" t="s">
        <v>27</v>
      </c>
      <c r="C11" s="5" t="s">
        <v>28</v>
      </c>
      <c r="D11" s="5" t="s">
        <v>29</v>
      </c>
      <c r="E11" s="5" t="s">
        <v>30</v>
      </c>
    </row>
    <row r="12" s="1" customFormat="1" spans="1:5">
      <c r="A12" s="12" t="s">
        <v>31</v>
      </c>
      <c r="B12" s="14" t="s">
        <v>32</v>
      </c>
      <c r="C12" s="15" t="s">
        <v>215</v>
      </c>
      <c r="D12" s="16" t="s">
        <v>216</v>
      </c>
      <c r="E12" s="17" t="s">
        <v>217</v>
      </c>
    </row>
    <row r="13" spans="1:5">
      <c r="A13" s="12" t="s">
        <v>31</v>
      </c>
      <c r="B13" s="14" t="s">
        <v>36</v>
      </c>
      <c r="C13" s="15" t="s">
        <v>218</v>
      </c>
      <c r="D13" s="16" t="s">
        <v>42</v>
      </c>
      <c r="E13" s="17" t="s">
        <v>219</v>
      </c>
    </row>
    <row r="14" spans="1:5">
      <c r="A14" s="12" t="s">
        <v>31</v>
      </c>
      <c r="B14" s="14" t="s">
        <v>36</v>
      </c>
      <c r="C14" s="15" t="s">
        <v>220</v>
      </c>
      <c r="D14" s="16" t="s">
        <v>42</v>
      </c>
      <c r="E14" s="17" t="s">
        <v>221</v>
      </c>
    </row>
    <row r="15" ht="55.2" spans="1:5">
      <c r="A15" s="12" t="s">
        <v>31</v>
      </c>
      <c r="B15" s="14" t="s">
        <v>40</v>
      </c>
      <c r="C15" s="15" t="s">
        <v>222</v>
      </c>
      <c r="D15" s="16" t="s">
        <v>42</v>
      </c>
      <c r="E15" s="17" t="s">
        <v>223</v>
      </c>
    </row>
    <row r="16" ht="41.4" spans="1:5">
      <c r="A16" s="12" t="s">
        <v>31</v>
      </c>
      <c r="B16" s="14" t="s">
        <v>44</v>
      </c>
      <c r="C16" s="15" t="s">
        <v>45</v>
      </c>
      <c r="D16" s="16" t="s">
        <v>46</v>
      </c>
      <c r="E16" s="17" t="s">
        <v>47</v>
      </c>
    </row>
    <row r="17" spans="1:5">
      <c r="A17" s="12" t="s">
        <v>48</v>
      </c>
      <c r="B17" s="14" t="s">
        <v>49</v>
      </c>
      <c r="C17" s="15" t="s">
        <v>50</v>
      </c>
      <c r="D17" s="16" t="s">
        <v>50</v>
      </c>
      <c r="E17" s="17" t="s">
        <v>50</v>
      </c>
    </row>
    <row r="18" spans="1:5">
      <c r="A18" s="12" t="s">
        <v>48</v>
      </c>
      <c r="B18" s="14" t="s">
        <v>51</v>
      </c>
      <c r="C18" s="15" t="s">
        <v>224</v>
      </c>
      <c r="D18" s="16" t="s">
        <v>225</v>
      </c>
      <c r="E18" s="17" t="s">
        <v>226</v>
      </c>
    </row>
    <row r="19" ht="69" spans="1:5">
      <c r="A19" s="12" t="s">
        <v>48</v>
      </c>
      <c r="B19" s="14" t="s">
        <v>51</v>
      </c>
      <c r="C19" s="15" t="s">
        <v>227</v>
      </c>
      <c r="D19" s="16" t="s">
        <v>228</v>
      </c>
      <c r="E19" s="17" t="s">
        <v>229</v>
      </c>
    </row>
    <row r="20" ht="69" spans="1:5">
      <c r="A20" s="12" t="s">
        <v>48</v>
      </c>
      <c r="B20" s="14" t="s">
        <v>51</v>
      </c>
      <c r="C20" s="15" t="s">
        <v>230</v>
      </c>
      <c r="D20" s="16" t="s">
        <v>228</v>
      </c>
      <c r="E20" s="17" t="s">
        <v>231</v>
      </c>
    </row>
    <row r="21" ht="55.2" spans="1:5">
      <c r="A21" s="12" t="s">
        <v>48</v>
      </c>
      <c r="B21" s="14" t="s">
        <v>51</v>
      </c>
      <c r="C21" s="15" t="s">
        <v>232</v>
      </c>
      <c r="D21" s="16" t="s">
        <v>233</v>
      </c>
      <c r="E21" s="17" t="s">
        <v>234</v>
      </c>
    </row>
    <row r="22" spans="1:5">
      <c r="A22" s="12" t="s">
        <v>48</v>
      </c>
      <c r="B22" s="14" t="s">
        <v>51</v>
      </c>
      <c r="C22" s="15" t="s">
        <v>235</v>
      </c>
      <c r="D22" s="16" t="s">
        <v>236</v>
      </c>
      <c r="E22" s="17" t="s">
        <v>237</v>
      </c>
    </row>
    <row r="23" spans="1:5">
      <c r="A23" s="12" t="s">
        <v>48</v>
      </c>
      <c r="B23" s="14" t="s">
        <v>51</v>
      </c>
      <c r="C23" s="15" t="s">
        <v>238</v>
      </c>
      <c r="D23" s="16" t="s">
        <v>239</v>
      </c>
      <c r="E23" s="17" t="s">
        <v>240</v>
      </c>
    </row>
    <row r="24" spans="1:5">
      <c r="A24" s="12" t="s">
        <v>48</v>
      </c>
      <c r="B24" s="14" t="s">
        <v>55</v>
      </c>
      <c r="C24" s="15" t="s">
        <v>50</v>
      </c>
      <c r="D24" s="16" t="s">
        <v>50</v>
      </c>
      <c r="E24" s="17" t="s">
        <v>50</v>
      </c>
    </row>
    <row r="25" spans="1:5">
      <c r="A25" s="12" t="s">
        <v>48</v>
      </c>
      <c r="B25" s="14" t="s">
        <v>56</v>
      </c>
      <c r="C25" s="15" t="s">
        <v>50</v>
      </c>
      <c r="D25" s="16" t="s">
        <v>50</v>
      </c>
      <c r="E25" s="17" t="s">
        <v>50</v>
      </c>
    </row>
    <row r="26" spans="1:5">
      <c r="A26" s="12" t="s">
        <v>57</v>
      </c>
      <c r="B26" s="14" t="s">
        <v>58</v>
      </c>
      <c r="C26" s="15" t="s">
        <v>103</v>
      </c>
      <c r="D26" s="16" t="s">
        <v>38</v>
      </c>
      <c r="E26" s="17" t="s">
        <v>241</v>
      </c>
    </row>
    <row r="27" spans="1:5">
      <c r="A27" s="12" t="s">
        <v>57</v>
      </c>
      <c r="B27" s="14" t="s">
        <v>61</v>
      </c>
      <c r="C27" s="15" t="s">
        <v>50</v>
      </c>
      <c r="D27" s="16" t="s">
        <v>50</v>
      </c>
      <c r="E27" s="17" t="s">
        <v>50</v>
      </c>
    </row>
    <row r="28" spans="1:5">
      <c r="A28" s="18"/>
      <c r="B28" s="18"/>
      <c r="C28" s="18"/>
      <c r="D28" s="18"/>
      <c r="E28"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C24" sqref="C24"/>
    </sheetView>
  </sheetViews>
  <sheetFormatPr defaultColWidth="8.96296296296296" defaultRowHeight="13.8" customHeight="1" outlineLevelCol="4"/>
  <cols>
    <col min="1" max="1" width="36.5740740740741" style="1" customWidth="1"/>
    <col min="2" max="2" width="27.4259259259259" style="1" customWidth="1"/>
    <col min="3" max="3" width="48.8611111111111" style="1" customWidth="1"/>
    <col min="4" max="4" width="31.4259259259259" style="1" customWidth="1"/>
    <col min="5" max="5" width="48.8611111111111" style="1" customWidth="1"/>
    <col min="6" max="16384" width="10.1388888888889" style="1" customWidth="1"/>
  </cols>
  <sheetData>
    <row r="1" ht="25.2" spans="1:5">
      <c r="A1" s="2" t="s">
        <v>0</v>
      </c>
      <c r="B1" s="2"/>
      <c r="C1" s="2"/>
      <c r="D1" s="2"/>
      <c r="E1" s="2"/>
    </row>
    <row r="2" spans="1:5">
      <c r="A2" s="3" t="s">
        <v>1</v>
      </c>
      <c r="B2" s="4" t="s">
        <v>242</v>
      </c>
      <c r="C2" s="4"/>
      <c r="D2" s="3" t="s">
        <v>3</v>
      </c>
      <c r="E2" s="5" t="s">
        <v>243</v>
      </c>
    </row>
    <row r="3" spans="1:5">
      <c r="A3" s="6" t="s">
        <v>5</v>
      </c>
      <c r="B3" s="7" t="s">
        <v>6</v>
      </c>
      <c r="C3" s="8"/>
      <c r="D3" s="6" t="s">
        <v>7</v>
      </c>
      <c r="E3" s="5" t="s">
        <v>8</v>
      </c>
    </row>
    <row r="4" spans="1:5">
      <c r="A4" s="6" t="s">
        <v>9</v>
      </c>
      <c r="B4" s="9" t="s">
        <v>107</v>
      </c>
      <c r="C4" s="9"/>
      <c r="D4" s="6" t="s">
        <v>11</v>
      </c>
      <c r="E4" s="10" t="s">
        <v>12</v>
      </c>
    </row>
    <row r="5" spans="1:5">
      <c r="A5" s="6" t="s">
        <v>13</v>
      </c>
      <c r="B5" s="11" t="s">
        <v>14</v>
      </c>
      <c r="C5" s="11"/>
      <c r="D5" s="6" t="s">
        <v>15</v>
      </c>
      <c r="E5" s="10" t="s">
        <v>16</v>
      </c>
    </row>
    <row r="6" spans="1:5">
      <c r="A6" s="6" t="s">
        <v>17</v>
      </c>
      <c r="B6" s="11">
        <f>2280000/10000</f>
        <v>228</v>
      </c>
      <c r="C6" s="11"/>
      <c r="D6" s="6" t="s">
        <v>18</v>
      </c>
      <c r="E6" s="11">
        <v>0</v>
      </c>
    </row>
    <row r="7" spans="1:5">
      <c r="A7" s="12" t="s">
        <v>19</v>
      </c>
      <c r="B7" s="12" t="s">
        <v>244</v>
      </c>
      <c r="C7" s="9"/>
      <c r="D7" s="9"/>
      <c r="E7" s="9"/>
    </row>
    <row r="8" ht="30" customHeight="1" spans="1:5">
      <c r="A8" s="12" t="s">
        <v>21</v>
      </c>
      <c r="B8" s="13" t="s">
        <v>245</v>
      </c>
      <c r="C8" s="13"/>
      <c r="D8" s="13"/>
      <c r="E8" s="13"/>
    </row>
    <row r="9" spans="1:5">
      <c r="A9" s="12" t="s">
        <v>23</v>
      </c>
      <c r="B9" s="12" t="s">
        <v>246</v>
      </c>
      <c r="C9" s="9"/>
      <c r="D9" s="9"/>
      <c r="E9" s="9"/>
    </row>
    <row r="10" spans="1:5">
      <c r="A10" s="12" t="s">
        <v>25</v>
      </c>
      <c r="B10" s="12" t="s">
        <v>246</v>
      </c>
      <c r="C10" s="9"/>
      <c r="D10" s="9"/>
      <c r="E10" s="9"/>
    </row>
    <row r="11" spans="1:5">
      <c r="A11" s="4" t="s">
        <v>26</v>
      </c>
      <c r="B11" s="5" t="s">
        <v>27</v>
      </c>
      <c r="C11" s="5" t="s">
        <v>28</v>
      </c>
      <c r="D11" s="5" t="s">
        <v>29</v>
      </c>
      <c r="E11" s="5" t="s">
        <v>30</v>
      </c>
    </row>
    <row r="12" s="1" customFormat="1" spans="1:5">
      <c r="A12" s="12" t="s">
        <v>31</v>
      </c>
      <c r="B12" s="14" t="s">
        <v>32</v>
      </c>
      <c r="C12" s="15" t="s">
        <v>247</v>
      </c>
      <c r="D12" s="16" t="s">
        <v>248</v>
      </c>
      <c r="E12" s="17" t="s">
        <v>249</v>
      </c>
    </row>
    <row r="13" spans="1:5">
      <c r="A13" s="12" t="s">
        <v>31</v>
      </c>
      <c r="B13" s="14" t="s">
        <v>36</v>
      </c>
      <c r="C13" s="15" t="s">
        <v>250</v>
      </c>
      <c r="D13" s="16" t="s">
        <v>42</v>
      </c>
      <c r="E13" s="17" t="s">
        <v>251</v>
      </c>
    </row>
    <row r="14" spans="1:5">
      <c r="A14" s="12" t="s">
        <v>31</v>
      </c>
      <c r="B14" s="14" t="s">
        <v>40</v>
      </c>
      <c r="C14" s="15" t="s">
        <v>252</v>
      </c>
      <c r="D14" s="16" t="s">
        <v>253</v>
      </c>
      <c r="E14" s="17" t="s">
        <v>254</v>
      </c>
    </row>
    <row r="15" spans="1:5">
      <c r="A15" s="12" t="s">
        <v>31</v>
      </c>
      <c r="B15" s="14" t="s">
        <v>44</v>
      </c>
      <c r="C15" s="15" t="s">
        <v>255</v>
      </c>
      <c r="D15" s="16" t="s">
        <v>256</v>
      </c>
      <c r="E15" s="17" t="s">
        <v>257</v>
      </c>
    </row>
    <row r="16" spans="1:5">
      <c r="A16" s="12" t="s">
        <v>48</v>
      </c>
      <c r="B16" s="14" t="s">
        <v>49</v>
      </c>
      <c r="C16" s="15" t="s">
        <v>50</v>
      </c>
      <c r="D16" s="16" t="s">
        <v>50</v>
      </c>
      <c r="E16" s="17" t="s">
        <v>50</v>
      </c>
    </row>
    <row r="17" spans="1:5">
      <c r="A17" s="12" t="s">
        <v>48</v>
      </c>
      <c r="B17" s="14" t="s">
        <v>51</v>
      </c>
      <c r="C17" s="15" t="s">
        <v>258</v>
      </c>
      <c r="D17" s="16" t="s">
        <v>259</v>
      </c>
      <c r="E17" s="17" t="s">
        <v>260</v>
      </c>
    </row>
    <row r="18" spans="1:5">
      <c r="A18" s="12" t="s">
        <v>48</v>
      </c>
      <c r="B18" s="14" t="s">
        <v>55</v>
      </c>
      <c r="C18" s="15" t="s">
        <v>50</v>
      </c>
      <c r="D18" s="16" t="s">
        <v>50</v>
      </c>
      <c r="E18" s="17" t="s">
        <v>50</v>
      </c>
    </row>
    <row r="19" spans="1:5">
      <c r="A19" s="12" t="s">
        <v>48</v>
      </c>
      <c r="B19" s="14" t="s">
        <v>56</v>
      </c>
      <c r="C19" s="15" t="s">
        <v>50</v>
      </c>
      <c r="D19" s="16" t="s">
        <v>50</v>
      </c>
      <c r="E19" s="17" t="s">
        <v>50</v>
      </c>
    </row>
    <row r="20" spans="1:5">
      <c r="A20" s="12" t="s">
        <v>57</v>
      </c>
      <c r="B20" s="14" t="s">
        <v>58</v>
      </c>
      <c r="C20" s="15" t="s">
        <v>261</v>
      </c>
      <c r="D20" s="16" t="s">
        <v>262</v>
      </c>
      <c r="E20" s="17" t="s">
        <v>263</v>
      </c>
    </row>
    <row r="21" spans="1:5">
      <c r="A21" s="12" t="s">
        <v>57</v>
      </c>
      <c r="B21" s="14" t="s">
        <v>61</v>
      </c>
      <c r="C21" s="15" t="s">
        <v>50</v>
      </c>
      <c r="D21" s="16" t="s">
        <v>50</v>
      </c>
      <c r="E21" s="17" t="s">
        <v>50</v>
      </c>
    </row>
    <row r="22" ht="36" customHeight="1" spans="1:5">
      <c r="A22" s="18"/>
      <c r="B22" s="18"/>
      <c r="C22" s="18"/>
      <c r="D22" s="18"/>
      <c r="E22" s="18"/>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9</vt:i4>
      </vt:variant>
    </vt:vector>
  </HeadingPairs>
  <TitlesOfParts>
    <vt:vector size="9" baseType="lpstr">
      <vt:lpstr>教学教研</vt:lpstr>
      <vt:lpstr>教学保障经费</vt:lpstr>
      <vt:lpstr>2025年市对区转移支付-教育费附加</vt:lpstr>
      <vt:lpstr>综合管理经费</vt:lpstr>
      <vt:lpstr>课后服务管理</vt:lpstr>
      <vt:lpstr>午餐午休管理经费</vt:lpstr>
      <vt:lpstr>学生经费</vt:lpstr>
      <vt:lpstr>2025年市对区转移支付-完善义务教育经费</vt:lpstr>
      <vt:lpstr>2025年中央转移支付-城乡义务教育公用经费补助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Chenly</cp:lastModifiedBy>
  <dcterms:created xsi:type="dcterms:W3CDTF">2025-02-16T03:01:00Z</dcterms:created>
  <dcterms:modified xsi:type="dcterms:W3CDTF">2025-02-19T11:54:35Z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45E0FFF551144F7D8853C036D8BAC775_12</vt:lpwstr>
  </property>
  <property fmtid="{D5CDD505-2E9C-101B-9397-08002B2CF9AE}" pid="3" name="KSOProductBuildVer">
    <vt:lpwstr>2052-12.1.0.19302</vt:lpwstr>
  </property>
</Properties>
</file>